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io.calixto\Desktop\portal jucepe\"/>
    </mc:Choice>
  </mc:AlternateContent>
  <bookViews>
    <workbookView xWindow="0" yWindow="0" windowWidth="14295" windowHeight="6120" activeTab="1"/>
  </bookViews>
  <sheets>
    <sheet name="ALVARÁ" sheetId="1" r:id="rId1"/>
    <sheet name="VIABILIDADE" sheetId="2" r:id="rId2"/>
  </sheets>
  <definedNames>
    <definedName name="_xlnm._FilterDatabase" localSheetId="1" hidden="1">VIABILIDADE!$A$5:$L$115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J11" i="2"/>
  <c r="J12" i="2"/>
  <c r="J9" i="2"/>
  <c r="J24" i="2"/>
  <c r="J26" i="2"/>
  <c r="J50" i="2"/>
  <c r="J58" i="2"/>
  <c r="J59" i="2"/>
  <c r="J68" i="2"/>
  <c r="J70" i="2"/>
  <c r="J71" i="2"/>
  <c r="J73" i="2"/>
  <c r="J75" i="2"/>
  <c r="J77" i="2"/>
  <c r="J78" i="2"/>
  <c r="J97" i="2"/>
  <c r="J103" i="2"/>
  <c r="J109" i="2"/>
  <c r="J106" i="2"/>
  <c r="J95" i="2"/>
  <c r="J92" i="2"/>
  <c r="J113" i="2"/>
  <c r="J114" i="2"/>
  <c r="J82" i="2"/>
  <c r="J94" i="2"/>
  <c r="J104" i="2"/>
  <c r="J115" i="2"/>
  <c r="J98" i="2"/>
  <c r="J96" i="2"/>
  <c r="J107" i="2"/>
  <c r="J110" i="2"/>
  <c r="J111" i="2"/>
  <c r="J112" i="2"/>
  <c r="J102" i="2"/>
  <c r="G15" i="1" l="1"/>
  <c r="E53" i="2" l="1"/>
  <c r="E6" i="2"/>
  <c r="E16" i="2"/>
  <c r="E46" i="2"/>
  <c r="E102" i="2"/>
  <c r="H102" i="2" s="1"/>
  <c r="E99" i="2"/>
  <c r="E31" i="2"/>
  <c r="E91" i="2"/>
  <c r="E112" i="2"/>
  <c r="H112" i="2" s="1"/>
  <c r="E70" i="2"/>
  <c r="H70" i="2" s="1"/>
  <c r="E27" i="2"/>
  <c r="E54" i="2"/>
  <c r="E73" i="2"/>
  <c r="H73" i="2" s="1"/>
  <c r="E40" i="2"/>
  <c r="E19" i="2"/>
  <c r="E23" i="2"/>
  <c r="E52" i="2"/>
  <c r="E108" i="2"/>
  <c r="E41" i="2"/>
  <c r="E68" i="2"/>
  <c r="H68" i="2" s="1"/>
  <c r="E50" i="2"/>
  <c r="H50" i="2" s="1"/>
  <c r="E57" i="2"/>
  <c r="E14" i="2"/>
  <c r="E111" i="2"/>
  <c r="H111" i="2" s="1"/>
  <c r="E60" i="2"/>
  <c r="E65" i="2"/>
  <c r="E9" i="2"/>
  <c r="H9" i="2" s="1"/>
  <c r="E83" i="2"/>
  <c r="E90" i="2"/>
  <c r="E20" i="2"/>
  <c r="E15" i="2"/>
  <c r="E39" i="2"/>
  <c r="E12" i="2"/>
  <c r="H12" i="2" s="1"/>
  <c r="E101" i="2"/>
  <c r="E48" i="2"/>
  <c r="E93" i="2"/>
  <c r="E59" i="2"/>
  <c r="H59" i="2" s="1"/>
  <c r="E86" i="2"/>
  <c r="E21" i="2"/>
  <c r="E85" i="2"/>
  <c r="E43" i="2"/>
  <c r="E38" i="2"/>
  <c r="E72" i="2"/>
  <c r="E49" i="2"/>
  <c r="E110" i="2"/>
  <c r="H110" i="2" s="1"/>
  <c r="E107" i="2"/>
  <c r="H107" i="2" s="1"/>
  <c r="E11" i="2"/>
  <c r="H11" i="2" s="1"/>
  <c r="E37" i="2"/>
  <c r="E74" i="2"/>
  <c r="E61" i="2"/>
  <c r="E96" i="2"/>
  <c r="H96" i="2" s="1"/>
  <c r="E56" i="2"/>
  <c r="E18" i="2"/>
  <c r="E58" i="2"/>
  <c r="H58" i="2" s="1"/>
  <c r="E98" i="2"/>
  <c r="H98" i="2" s="1"/>
  <c r="E100" i="2"/>
  <c r="E105" i="2"/>
  <c r="E115" i="2"/>
  <c r="E104" i="2"/>
  <c r="H104" i="2" s="1"/>
  <c r="E22" i="2"/>
  <c r="E77" i="2"/>
  <c r="H77" i="2" s="1"/>
  <c r="E84" i="2"/>
  <c r="E47" i="2"/>
  <c r="E25" i="2"/>
  <c r="E42" i="2"/>
  <c r="E78" i="2"/>
  <c r="H78" i="2" s="1"/>
  <c r="E32" i="2"/>
  <c r="E55" i="2"/>
  <c r="E94" i="2"/>
  <c r="H94" i="2" s="1"/>
  <c r="E17" i="2"/>
  <c r="E75" i="2"/>
  <c r="H75" i="2" s="1"/>
  <c r="E79" i="2"/>
  <c r="E13" i="2"/>
  <c r="H13" i="2" s="1"/>
  <c r="E82" i="2"/>
  <c r="H82" i="2" s="1"/>
  <c r="E64" i="2"/>
  <c r="E81" i="2"/>
  <c r="E67" i="2"/>
  <c r="E63" i="2"/>
  <c r="E51" i="2"/>
  <c r="E114" i="2"/>
  <c r="E113" i="2"/>
  <c r="E24" i="2"/>
  <c r="H24" i="2" s="1"/>
  <c r="E92" i="2"/>
  <c r="H92" i="2" s="1"/>
  <c r="E95" i="2"/>
  <c r="H95" i="2" s="1"/>
  <c r="E35" i="2"/>
  <c r="E106" i="2"/>
  <c r="H106" i="2" s="1"/>
  <c r="E109" i="2"/>
  <c r="H109" i="2" s="1"/>
  <c r="E45" i="2"/>
  <c r="E71" i="2"/>
  <c r="H71" i="2" s="1"/>
  <c r="E29" i="2"/>
  <c r="E76" i="2"/>
  <c r="E30" i="2"/>
  <c r="E44" i="2"/>
  <c r="E62" i="2"/>
  <c r="E103" i="2"/>
  <c r="H103" i="2" s="1"/>
  <c r="E33" i="2"/>
  <c r="E7" i="2"/>
  <c r="E26" i="2"/>
  <c r="H26" i="2" s="1"/>
  <c r="E89" i="2"/>
  <c r="E34" i="2"/>
  <c r="E28" i="2"/>
  <c r="E97" i="2"/>
  <c r="H97" i="2" s="1"/>
  <c r="E66" i="2"/>
  <c r="E88" i="2"/>
  <c r="E87" i="2"/>
  <c r="E69" i="2"/>
  <c r="E8" i="2"/>
  <c r="E36" i="2"/>
  <c r="E80" i="2"/>
  <c r="E10" i="2"/>
  <c r="H36" i="2" l="1"/>
  <c r="J36" i="2"/>
  <c r="H34" i="2"/>
  <c r="J34" i="2"/>
  <c r="H79" i="2"/>
  <c r="J79" i="2"/>
  <c r="H37" i="2"/>
  <c r="J37" i="2"/>
  <c r="H49" i="2"/>
  <c r="J49" i="2"/>
  <c r="H39" i="2"/>
  <c r="J39" i="2"/>
  <c r="H54" i="2"/>
  <c r="J54" i="2"/>
  <c r="H76" i="2"/>
  <c r="J76" i="2"/>
  <c r="H51" i="2"/>
  <c r="J51" i="2"/>
  <c r="H64" i="2"/>
  <c r="J64" i="2"/>
  <c r="H32" i="2"/>
  <c r="J32" i="2"/>
  <c r="H47" i="2"/>
  <c r="J47" i="2"/>
  <c r="H72" i="2"/>
  <c r="J72" i="2"/>
  <c r="H48" i="2"/>
  <c r="J48" i="2"/>
  <c r="H15" i="2"/>
  <c r="J15" i="2"/>
  <c r="H14" i="2"/>
  <c r="J14" i="2"/>
  <c r="H41" i="2"/>
  <c r="J41" i="2"/>
  <c r="H19" i="2"/>
  <c r="J19" i="2"/>
  <c r="H27" i="2"/>
  <c r="J27" i="2"/>
  <c r="H31" i="2"/>
  <c r="J31" i="2"/>
  <c r="H16" i="2"/>
  <c r="J16" i="2"/>
  <c r="H20" i="2"/>
  <c r="J20" i="2"/>
  <c r="H40" i="2"/>
  <c r="J40" i="2"/>
  <c r="H33" i="2"/>
  <c r="J33" i="2"/>
  <c r="H62" i="2"/>
  <c r="J62" i="2"/>
  <c r="H63" i="2"/>
  <c r="J63" i="2"/>
  <c r="H17" i="2"/>
  <c r="J17" i="2"/>
  <c r="H61" i="2"/>
  <c r="J61" i="2"/>
  <c r="H38" i="2"/>
  <c r="J38" i="2"/>
  <c r="H80" i="2"/>
  <c r="J80" i="2"/>
  <c r="H28" i="2"/>
  <c r="J28" i="2"/>
  <c r="H44" i="2"/>
  <c r="J44" i="2"/>
  <c r="H35" i="2"/>
  <c r="J35" i="2"/>
  <c r="H18" i="2"/>
  <c r="J18" i="2"/>
  <c r="H74" i="2"/>
  <c r="J74" i="2"/>
  <c r="H60" i="2"/>
  <c r="J60" i="2"/>
  <c r="H52" i="2"/>
  <c r="J52" i="2"/>
  <c r="H53" i="2"/>
  <c r="J53" i="2"/>
  <c r="H88" i="2"/>
  <c r="J88" i="2"/>
  <c r="H81" i="2"/>
  <c r="J81" i="2"/>
  <c r="H100" i="2"/>
  <c r="J100" i="2"/>
  <c r="H85" i="2"/>
  <c r="J85" i="2"/>
  <c r="H93" i="2"/>
  <c r="J93" i="2"/>
  <c r="H83" i="2"/>
  <c r="J83" i="2"/>
  <c r="H91" i="2"/>
  <c r="J91" i="2"/>
  <c r="H89" i="2"/>
  <c r="J89" i="2"/>
  <c r="H84" i="2"/>
  <c r="J84" i="2"/>
  <c r="H86" i="2"/>
  <c r="J86" i="2"/>
  <c r="H101" i="2"/>
  <c r="J101" i="2"/>
  <c r="H108" i="2"/>
  <c r="J108" i="2"/>
  <c r="H99" i="2"/>
  <c r="J99" i="2"/>
  <c r="H87" i="2"/>
  <c r="J87" i="2"/>
  <c r="H105" i="2"/>
  <c r="J105" i="2"/>
  <c r="H90" i="2"/>
  <c r="J90" i="2"/>
  <c r="H66" i="2"/>
  <c r="J66" i="2"/>
  <c r="H65" i="2"/>
  <c r="J65" i="2"/>
  <c r="H69" i="2"/>
  <c r="J69" i="2"/>
  <c r="H67" i="2"/>
  <c r="J67" i="2"/>
  <c r="H57" i="2"/>
  <c r="J57" i="2"/>
  <c r="H56" i="2"/>
  <c r="J56" i="2"/>
  <c r="H55" i="2"/>
  <c r="J55" i="2"/>
  <c r="H45" i="2"/>
  <c r="J45" i="2"/>
  <c r="H46" i="2"/>
  <c r="J46" i="2"/>
  <c r="H42" i="2"/>
  <c r="J42" i="2"/>
  <c r="H43" i="2"/>
  <c r="J43" i="2"/>
  <c r="H30" i="2"/>
  <c r="J30" i="2"/>
  <c r="H29" i="2"/>
  <c r="J29" i="2"/>
  <c r="H25" i="2"/>
  <c r="J25" i="2"/>
  <c r="H23" i="2"/>
  <c r="J23" i="2"/>
  <c r="H21" i="2"/>
  <c r="J21" i="2"/>
  <c r="H22" i="2"/>
  <c r="J22" i="2"/>
  <c r="H8" i="2"/>
  <c r="J8" i="2"/>
  <c r="H6" i="2"/>
  <c r="J6" i="2"/>
  <c r="H10" i="2"/>
  <c r="J10" i="2"/>
  <c r="H7" i="2"/>
  <c r="J7" i="2"/>
  <c r="G3" i="1"/>
  <c r="G74" i="1"/>
  <c r="G56" i="1"/>
  <c r="G61" i="1"/>
  <c r="G65" i="1"/>
  <c r="G73" i="1"/>
  <c r="G41" i="1"/>
  <c r="G29" i="1"/>
  <c r="G47" i="1"/>
  <c r="G68" i="1"/>
  <c r="G33" i="1"/>
  <c r="G2" i="1"/>
  <c r="G17" i="1"/>
  <c r="G30" i="1"/>
  <c r="G86" i="1"/>
  <c r="G96" i="1"/>
  <c r="G26" i="1"/>
  <c r="G60" i="1"/>
  <c r="G95" i="1"/>
  <c r="G85" i="1"/>
  <c r="G50" i="1"/>
  <c r="G105" i="1"/>
  <c r="G20" i="1"/>
  <c r="G36" i="1"/>
  <c r="G14" i="1"/>
  <c r="G40" i="1"/>
  <c r="G84" i="1"/>
  <c r="G35" i="1"/>
  <c r="G6" i="1"/>
  <c r="G79" i="1"/>
  <c r="G7" i="1"/>
  <c r="G28" i="1"/>
  <c r="G103" i="1"/>
  <c r="G49" i="1"/>
  <c r="G45" i="1"/>
  <c r="G59" i="1"/>
  <c r="G67" i="1"/>
  <c r="G64" i="1"/>
  <c r="G24" i="1"/>
  <c r="G18" i="1"/>
  <c r="G91" i="1"/>
  <c r="G90" i="1"/>
  <c r="G83" i="1"/>
  <c r="G78" i="1"/>
  <c r="G5" i="1"/>
  <c r="G42" i="1"/>
  <c r="G16" i="1"/>
  <c r="G55" i="1"/>
  <c r="G38" i="1"/>
  <c r="G22" i="1"/>
  <c r="G63" i="1"/>
  <c r="G89" i="1"/>
  <c r="G102" i="1"/>
  <c r="G48" i="1"/>
  <c r="G11" i="1"/>
  <c r="G54" i="1"/>
  <c r="G12" i="1"/>
  <c r="G9" i="1"/>
  <c r="G31" i="1"/>
  <c r="G39" i="1"/>
  <c r="G94" i="1"/>
  <c r="G77" i="1"/>
  <c r="G88" i="1"/>
  <c r="G101" i="1"/>
  <c r="G87" i="1"/>
  <c r="G4" i="1"/>
  <c r="G72" i="1"/>
  <c r="G46" i="1"/>
  <c r="G71" i="1"/>
  <c r="G82" i="1"/>
  <c r="G19" i="1"/>
  <c r="G70" i="1"/>
  <c r="G27" i="1"/>
  <c r="G37" i="1"/>
  <c r="G76" i="1"/>
  <c r="G21" i="1"/>
  <c r="G100" i="1"/>
  <c r="G66" i="1"/>
  <c r="G99" i="1"/>
  <c r="G93" i="1"/>
  <c r="G62" i="1"/>
  <c r="G44" i="1"/>
  <c r="G69" i="1"/>
  <c r="G75" i="1"/>
  <c r="G43" i="1"/>
  <c r="G58" i="1"/>
  <c r="G53" i="1"/>
  <c r="G98" i="1"/>
  <c r="G10" i="1"/>
  <c r="G104" i="1"/>
  <c r="G25" i="1"/>
  <c r="G81" i="1"/>
  <c r="G23" i="1"/>
  <c r="G52" i="1"/>
  <c r="G8" i="1"/>
  <c r="G80" i="1"/>
  <c r="G51" i="1"/>
  <c r="G97" i="1"/>
  <c r="G34" i="1"/>
  <c r="G32" i="1"/>
  <c r="G57" i="1"/>
  <c r="G92" i="1"/>
  <c r="G13" i="1"/>
  <c r="K44" i="2" l="1"/>
  <c r="K7" i="2"/>
  <c r="K6" i="2"/>
  <c r="K8" i="2"/>
  <c r="K112" i="2"/>
  <c r="K91" i="2"/>
  <c r="K99" i="2"/>
  <c r="K102" i="2"/>
  <c r="K15" i="2"/>
  <c r="K19" i="2"/>
  <c r="K35" i="2"/>
  <c r="K11" i="2"/>
  <c r="K18" i="2"/>
  <c r="K96" i="2"/>
  <c r="K25" i="2"/>
  <c r="K74" i="2"/>
  <c r="K37" i="2"/>
  <c r="K61" i="2"/>
  <c r="K87" i="2"/>
  <c r="K115" i="2"/>
  <c r="K45" i="2"/>
  <c r="K66" i="2"/>
  <c r="K109" i="2"/>
  <c r="K107" i="2"/>
  <c r="K21" i="2"/>
  <c r="K51" i="2"/>
  <c r="K67" i="2"/>
  <c r="K97" i="2"/>
  <c r="K100" i="2"/>
  <c r="K20" i="2"/>
  <c r="K60" i="2"/>
  <c r="K76" i="2"/>
  <c r="K81" i="2"/>
  <c r="K93" i="2"/>
  <c r="K85" i="2"/>
  <c r="K54" i="2"/>
  <c r="K42" i="2"/>
  <c r="K88" i="2"/>
  <c r="K14" i="2"/>
  <c r="K63" i="2"/>
  <c r="K9" i="2"/>
  <c r="K55" i="2"/>
  <c r="K83" i="2"/>
  <c r="K24" i="2"/>
  <c r="K22" i="2"/>
  <c r="K17" i="2"/>
  <c r="K23" i="2"/>
  <c r="K41" i="2"/>
  <c r="K32" i="2"/>
  <c r="K43" i="2"/>
  <c r="K46" i="2"/>
  <c r="K68" i="2"/>
  <c r="K103" i="2"/>
  <c r="K50" i="2"/>
  <c r="K70" i="2"/>
  <c r="K113" i="2"/>
  <c r="K101" i="2"/>
  <c r="K29" i="2"/>
  <c r="K56" i="2"/>
  <c r="K71" i="2"/>
  <c r="K106" i="2"/>
  <c r="K110" i="2"/>
  <c r="K28" i="2"/>
  <c r="K48" i="2"/>
  <c r="K64" i="2"/>
  <c r="K80" i="2"/>
  <c r="K104" i="2"/>
  <c r="K111" i="2"/>
  <c r="K79" i="2"/>
  <c r="K72" i="2"/>
  <c r="K10" i="2"/>
  <c r="K13" i="2"/>
  <c r="K30" i="2"/>
  <c r="K53" i="2"/>
  <c r="K38" i="2"/>
  <c r="K26" i="2"/>
  <c r="K49" i="2"/>
  <c r="K73" i="2"/>
  <c r="K92" i="2"/>
  <c r="K16" i="2"/>
  <c r="K59" i="2"/>
  <c r="K78" i="2"/>
  <c r="K94" i="2"/>
  <c r="K108" i="2"/>
  <c r="K39" i="2"/>
  <c r="K57" i="2"/>
  <c r="K75" i="2"/>
  <c r="K114" i="2"/>
  <c r="K90" i="2"/>
  <c r="K36" i="2"/>
  <c r="K52" i="2"/>
  <c r="K65" i="2"/>
  <c r="K89" i="2"/>
  <c r="K98" i="2"/>
  <c r="K86" i="2"/>
  <c r="K27" i="2"/>
  <c r="K31" i="2"/>
  <c r="K12" i="2"/>
  <c r="K33" i="2"/>
  <c r="K69" i="2"/>
  <c r="K34" i="2"/>
  <c r="K58" i="2"/>
  <c r="K77" i="2"/>
  <c r="K82" i="2"/>
  <c r="K62" i="2"/>
  <c r="K105" i="2"/>
  <c r="K47" i="2"/>
  <c r="K84" i="2"/>
  <c r="K40" i="2"/>
  <c r="K95" i="2"/>
</calcChain>
</file>

<file path=xl/sharedStrings.xml><?xml version="1.0" encoding="utf-8"?>
<sst xmlns="http://schemas.openxmlformats.org/spreadsheetml/2006/main" count="803" uniqueCount="264">
  <si>
    <t>DISTRITO DE FERNANDO DE NORONHA</t>
  </si>
  <si>
    <t>PREFEITURA MUNICIPAL DA ILHA DE ITAMARACÁ</t>
  </si>
  <si>
    <t>PREFEITURA MUNICIPAL DE ABREU E LIMA</t>
  </si>
  <si>
    <t>PREFEITURA MUNICIPAL DE AFOGADOS DA INGAZEIRA</t>
  </si>
  <si>
    <t>PREFEITURA MUNICIPAL DE AFRÂNIO</t>
  </si>
  <si>
    <t>PREFEITURA MUNICIPAL DE AGRESTINA</t>
  </si>
  <si>
    <t>PREFEITURA MUNICIPAL DE ÁGUA PRETA</t>
  </si>
  <si>
    <t>PREFEITURA MUNICIPAL DE ALIANÇA</t>
  </si>
  <si>
    <t>PREFEITURA MUNICIPAL DE ARAÇOIABA</t>
  </si>
  <si>
    <t>PREFEITURA MUNICIPAL DE ARARIPINA</t>
  </si>
  <si>
    <t>PREFEITURA MUNICIPAL DE ARCOVERDE</t>
  </si>
  <si>
    <t>PREFEITURA MUNICIPAL DE BARRA DE GUABIRABA</t>
  </si>
  <si>
    <t>PREFEITURA MUNICIPAL DE BARREIROS</t>
  </si>
  <si>
    <t>PREFEITURA MUNICIPAL DE BELO JARDIM</t>
  </si>
  <si>
    <t>PREFEITURA MUNICIPAL DE BEZERROS</t>
  </si>
  <si>
    <t>PREFEITURA MUNICIPAL DE BODOCO</t>
  </si>
  <si>
    <t>PREFEITURA MUNICIPAL DE BOM CONSELHO</t>
  </si>
  <si>
    <t>PREFEITURA MUNICIPAL DE BOM JARDIM</t>
  </si>
  <si>
    <t>PREFEITURA MUNICIPAL DE BREJO DA MADRE DE DEUS</t>
  </si>
  <si>
    <t>PREFEITURA MUNICIPAL DE BUIQUE</t>
  </si>
  <si>
    <t>PREFEITURA MUNICIPAL DE CABO DE SANTO AGOSTINHO</t>
  </si>
  <si>
    <t>PREFEITURA MUNICIPAL DE CABROBÓ</t>
  </si>
  <si>
    <t>PREFEITURA MUNICIPAL DE CAMARAGIBE</t>
  </si>
  <si>
    <t>PREFEITURA MUNICIPAL DE CAMUTANGA</t>
  </si>
  <si>
    <t>PREFEITURA MUNICIPAL DE CANHOTINHO</t>
  </si>
  <si>
    <t>PREFEITURA MUNICIPAL DE CARUARU</t>
  </si>
  <si>
    <t>PREFEITURA MUNICIPAL DE CASINHAS</t>
  </si>
  <si>
    <t>PREFEITURA MUNICIPAL DE CHÃ GRANDE</t>
  </si>
  <si>
    <t>PREFEITURA MUNICIPAL DE CONDADO</t>
  </si>
  <si>
    <t>PREFEITURA MUNICIPAL DE CORTÊS</t>
  </si>
  <si>
    <t>PREFEITURA MUNICIPAL DE CUMARU</t>
  </si>
  <si>
    <t>PREFEITURA MUNICIPAL DE CUPIRA</t>
  </si>
  <si>
    <t>PREFEITURA MUNICIPAL DE CUSTODIA</t>
  </si>
  <si>
    <t>PREFEITURA MUNICIPAL DE DORMENTES</t>
  </si>
  <si>
    <t>PREFEITURA MUNICIPAL DE ESCADA</t>
  </si>
  <si>
    <t>PREFEITURA MUNICIPAL DE EXU</t>
  </si>
  <si>
    <t>PREFEITURA MUNICIPAL DE FEIRA NOVA</t>
  </si>
  <si>
    <t>PREFEITURA MUNICIPAL DE FERREIROS</t>
  </si>
  <si>
    <t>PREFEITURA MUNICIPAL DE FLORESTA</t>
  </si>
  <si>
    <t>PREFEITURA MUNICIPAL DE GAMELEIRA</t>
  </si>
  <si>
    <t>PREFEITURA MUNICIPAL DE GARANHUNS</t>
  </si>
  <si>
    <t>PREFEITURA MUNICIPAL DE GLÓRIA DE GOITÁ</t>
  </si>
  <si>
    <t>PREFEITURA MUNICIPAL DE GOIANA</t>
  </si>
  <si>
    <t>PREFEITURA MUNICIPAL DE GRAVATÁ</t>
  </si>
  <si>
    <t>PREFEITURA MUNICIPAL DE IBIMIRIM</t>
  </si>
  <si>
    <t>PREFEITURA MUNICIPAL DE IGARASSU</t>
  </si>
  <si>
    <t>PREFEITURA MUNICIPAL DE IPUBI</t>
  </si>
  <si>
    <t>PREFEITURA MUNICIPAL DE ITAÍBA</t>
  </si>
  <si>
    <t>PREFEITURA MUNICIPAL DE ITAMBE</t>
  </si>
  <si>
    <t>PREFEITURA MUNICIPAL DE ITAPISSUMA</t>
  </si>
  <si>
    <t>PREFEITURA MUNICIPAL DE JABOATÃO DOS GUARARAPES</t>
  </si>
  <si>
    <t>PREFEITURA MUNICIPAL DE JOÃO ALFREDO</t>
  </si>
  <si>
    <t>PREFEITURA MUNICIPAL DE JOAQUIM NABUCO</t>
  </si>
  <si>
    <t>PREFEITURA MUNICIPAL DE JUPI</t>
  </si>
  <si>
    <t>PREFEITURA MUNICIPAL DE LAGOA DO CARRO</t>
  </si>
  <si>
    <t>PREFEITURA MUNICIPAL DE LAGOA DO ITAENGA</t>
  </si>
  <si>
    <t>PREFEITURA MUNICIPAL DE LAGOA GRANDE</t>
  </si>
  <si>
    <t>PREFEITURA MUNICIPAL DE LAJEDO</t>
  </si>
  <si>
    <t>PREFEITURA MUNICIPAL DE LIMOEIRO</t>
  </si>
  <si>
    <t>PREFEITURA MUNICIPAL DE MACAPARANA</t>
  </si>
  <si>
    <t>PREFEITURA MUNICIPAL DE MORENO</t>
  </si>
  <si>
    <t>PREFEITURA MUNICIPAL DE NAZARE DA MATA</t>
  </si>
  <si>
    <t>PREFEITURA MUNICIPAL DE OLINDA</t>
  </si>
  <si>
    <t>PREFEITURA MUNICIPAL DE OURICURI</t>
  </si>
  <si>
    <t>PREFEITURA MUNICIPAL DE PANELAS</t>
  </si>
  <si>
    <t>PREFEITURA MUNICIPAL DE PARNAMIRIM</t>
  </si>
  <si>
    <t>PREFEITURA MUNICIPAL DE PASSIRA</t>
  </si>
  <si>
    <t>PREFEITURA MUNICIPAL DE PAUDALHO</t>
  </si>
  <si>
    <t>PREFEITURA MUNICIPAL DE PAULISTA</t>
  </si>
  <si>
    <t>PREFEITURA MUNICIPAL DE PESQUEIRA</t>
  </si>
  <si>
    <t>PREFEITURA MUNICIPAL DE PETROLÂNDIA</t>
  </si>
  <si>
    <t>PREFEITURA MUNICIPAL DE PETROLINA</t>
  </si>
  <si>
    <t>PREFEITURA MUNICIPAL DE POMBOS</t>
  </si>
  <si>
    <t>PREFEITURA MUNICIPAL DE QUIPAPÁ</t>
  </si>
  <si>
    <t>PREFEITURA MUNICIPAL DE RIACHO DAS ALMAS</t>
  </si>
  <si>
    <t>PREFEITURA MUNICIPAL DE RIBEIRÃO</t>
  </si>
  <si>
    <t>PREFEITURA MUNICIPAL DE RIO FORMOSO</t>
  </si>
  <si>
    <t>PREFEITURA MUNICIPAL DE SAIRÉ</t>
  </si>
  <si>
    <t>PREFEITURA MUNICIPAL DE SALGUEIRO</t>
  </si>
  <si>
    <t>PREFEITURA MUNICIPAL DE SANTA CRUZ DO CAPIBARIBE</t>
  </si>
  <si>
    <t>PREFEITURA MUNICIPAL DE SANTA MARIA DA BOA VISTA</t>
  </si>
  <si>
    <t>PREFEITURA MUNICIPAL DE SÃO JOSÉ DA COROA GRANDE</t>
  </si>
  <si>
    <t>PREFEITURA MUNICIPAL DE SÃO JOSÉ DO BELMONTE</t>
  </si>
  <si>
    <t>PREFEITURA MUNICIPAL DE SÃO JOSÉ DO EGITO</t>
  </si>
  <si>
    <t>PREFEITURA MUNICIPAL DE SÃO LOURENÇO DA MATA</t>
  </si>
  <si>
    <t>PREFEITURA MUNICIPAL DE SÃO VICENTE FERRER</t>
  </si>
  <si>
    <t>PREFEITURA MUNICIPAL DE SERRA TALHADA</t>
  </si>
  <si>
    <t>PREFEITURA MUNICIPAL DE SERRITA</t>
  </si>
  <si>
    <t>PREFEITURA MUNICIPAL DE SERTÂNIA</t>
  </si>
  <si>
    <t>PREFEITURA MUNICIPAL DE SIRINHAÉM</t>
  </si>
  <si>
    <t>PREFEITURA MUNICIPAL DE SURUBIM</t>
  </si>
  <si>
    <t>PREFEITURA MUNICIPAL DE TACARATU</t>
  </si>
  <si>
    <t>PREFEITURA MUNICIPAL DE TAMANDARÉ</t>
  </si>
  <si>
    <t>PREFEITURA MUNICIPAL DE TAQUARITINGA DO NORTE</t>
  </si>
  <si>
    <t>PREFEITURA MUNICIPAL DE TIMBAÚBA</t>
  </si>
  <si>
    <t>PREFEITURA MUNICIPAL DE TORITAMA</t>
  </si>
  <si>
    <t>PREFEITURA MUNICIPAL DE TRACUNHAÉM</t>
  </si>
  <si>
    <t>PREFEITURA MUNICIPAL DE TRINDADE</t>
  </si>
  <si>
    <t>PREFEITURA MUNICIPAL DE TRIUNFO</t>
  </si>
  <si>
    <t>PREFEITURA MUNICIPAL DE TUPANATINGA</t>
  </si>
  <si>
    <t>PREFEITURA MUNICIPAL DE VERTENTE DO LÉRIO</t>
  </si>
  <si>
    <t>PREFEITURA MUNICIPAL DE VICÊNCIA</t>
  </si>
  <si>
    <t>PREFEITURA MUNICIPAL DE VITÓRIA DE SANTO ANTÃO</t>
  </si>
  <si>
    <t>PREFEITURA MUNICIPAL DE XEXEU</t>
  </si>
  <si>
    <t>PREFEITURA MUNICIPAL DO BELEM DE SAO FRANCISCO</t>
  </si>
  <si>
    <t>PREFEITURA MUNICIPAL DO CARPINA</t>
  </si>
  <si>
    <t>PREFEITURA MUNICIPAL DO IPOJUCA</t>
  </si>
  <si>
    <t>PREFEITURA MUNICIPAL DO RECIFE</t>
  </si>
  <si>
    <t>PREFEITURA MUNICIPAL DOS PALMARES</t>
  </si>
  <si>
    <t>MUNICIPIOS</t>
  </si>
  <si>
    <t xml:space="preserve">REGIÃO </t>
  </si>
  <si>
    <t xml:space="preserve">ALVARAS ENVIADOS </t>
  </si>
  <si>
    <t xml:space="preserve">ALVARAS FINALIZADOS PELO MUNICIPIO </t>
  </si>
  <si>
    <t>PIB REFERENCIAL DO ANO DE 2020</t>
  </si>
  <si>
    <t xml:space="preserve">SITUAÇÃO </t>
  </si>
  <si>
    <t xml:space="preserve">OBSERVAÇÃO </t>
  </si>
  <si>
    <r>
      <t xml:space="preserve">Os municipios em cor </t>
    </r>
    <r>
      <rPr>
        <b/>
        <sz val="11"/>
        <color theme="1"/>
        <rFont val="Arial"/>
        <family val="2"/>
      </rPr>
      <t>VERMELHA</t>
    </r>
    <r>
      <rPr>
        <sz val="11"/>
        <color theme="1"/>
        <rFont val="Arial"/>
        <family val="2"/>
      </rPr>
      <t xml:space="preserve"> Não atendem a REDESIM, com a
 resposta do alvará pelo sistema!</t>
    </r>
  </si>
  <si>
    <r>
      <t xml:space="preserve">Municipios em cor </t>
    </r>
    <r>
      <rPr>
        <b/>
        <sz val="11"/>
        <color theme="1"/>
        <rFont val="Arial"/>
        <family val="2"/>
      </rPr>
      <t>AMARELA</t>
    </r>
    <r>
      <rPr>
        <sz val="11"/>
        <color theme="1"/>
        <rFont val="Arial"/>
        <family val="2"/>
      </rPr>
      <t xml:space="preserve"> finalizaram menos de 50% dos pedidos de alvarás recebidos Podemos melhorar? Necessário rever os processos e passar a responder pelo REDESIM!</t>
    </r>
  </si>
  <si>
    <r>
      <t xml:space="preserve">Municipios em cor </t>
    </r>
    <r>
      <rPr>
        <b/>
        <sz val="11"/>
        <color theme="1"/>
        <rFont val="Arial"/>
        <family val="2"/>
      </rPr>
      <t>VERDE</t>
    </r>
    <r>
      <rPr>
        <sz val="11"/>
        <color theme="1"/>
        <rFont val="Arial"/>
        <family val="2"/>
      </rPr>
      <t xml:space="preserve"> liberaram igual ou mais de 50%
 dos pedidos de alvarás recebidos!</t>
    </r>
  </si>
  <si>
    <t>VIABILIDADES ENVIADAS</t>
  </si>
  <si>
    <t xml:space="preserve">VIABILIDADES FINALIZADAS PELO MUNICIPIO </t>
  </si>
  <si>
    <t xml:space="preserve">VIABILIDADES FINALIZADAS AUTOMÁTICAMENTE </t>
  </si>
  <si>
    <r>
      <t xml:space="preserve">Parabéns aos municipios em cor </t>
    </r>
    <r>
      <rPr>
        <b/>
        <sz val="11"/>
        <color theme="1"/>
        <rFont val="Arial"/>
        <family val="2"/>
      </rPr>
      <t>AZUL,</t>
    </r>
    <r>
      <rPr>
        <sz val="11"/>
        <color theme="1"/>
        <rFont val="Arial"/>
        <family val="2"/>
      </rPr>
      <t xml:space="preserve"> responderam 100% as viabilidades recebidas no  prazo estipulado (48 horas)!</t>
    </r>
  </si>
  <si>
    <r>
      <t xml:space="preserve">Municipios em cor </t>
    </r>
    <r>
      <rPr>
        <b/>
        <sz val="11"/>
        <color theme="1"/>
        <rFont val="Arial"/>
        <family val="2"/>
      </rPr>
      <t>VERDE,</t>
    </r>
    <r>
      <rPr>
        <sz val="11"/>
        <color theme="1"/>
        <rFont val="Arial"/>
        <family val="2"/>
      </rPr>
      <t xml:space="preserve"> analisaram e responderam igual ou maior que 90% e menor que 100% os pedidos de viabilidade. Podemos melhorar. Podemos ajudá-los?</t>
    </r>
  </si>
  <si>
    <r>
      <t xml:space="preserve">Municipios em cor </t>
    </r>
    <r>
      <rPr>
        <b/>
        <sz val="11"/>
        <color theme="1"/>
        <rFont val="Arial"/>
        <family val="2"/>
      </rPr>
      <t>LARANJA,</t>
    </r>
    <r>
      <rPr>
        <sz val="11"/>
        <color theme="1"/>
        <rFont val="Arial"/>
        <family val="2"/>
      </rPr>
      <t xml:space="preserve"> analisaram e responderam maior que 50% e menor que 90% os pedidos de viabilidade. Precisamos melhorar</t>
    </r>
  </si>
  <si>
    <r>
      <t xml:space="preserve">Municipios em cor </t>
    </r>
    <r>
      <rPr>
        <b/>
        <sz val="11"/>
        <color theme="1"/>
        <rFont val="Arial"/>
        <family val="2"/>
      </rPr>
      <t>AMARELA,</t>
    </r>
    <r>
      <rPr>
        <sz val="11"/>
        <color theme="1"/>
        <rFont val="Arial"/>
        <family val="2"/>
      </rPr>
      <t xml:space="preserve"> analisaram e responderam igual ou menos de 50% dos pedidos!</t>
    </r>
  </si>
  <si>
    <r>
      <t xml:space="preserve">Municipios em cor </t>
    </r>
    <r>
      <rPr>
        <b/>
        <sz val="11"/>
        <color theme="1"/>
        <rFont val="Arial"/>
        <family val="2"/>
      </rPr>
      <t>VERMELHA,</t>
    </r>
    <r>
      <rPr>
        <sz val="11"/>
        <color theme="1"/>
        <rFont val="Arial"/>
        <family val="2"/>
      </rPr>
      <t xml:space="preserve"> não estão usando o sistema para responder as viabilidades. É necessário responder as viabilidades no prazo estipulado no convênio Caso necessitem de auxilio, favor entrar em contato!</t>
    </r>
  </si>
  <si>
    <t>AGRESTE CENTRAL</t>
  </si>
  <si>
    <t>METROPOLITANA</t>
  </si>
  <si>
    <t>SERTÃO DO PAJEÚ</t>
  </si>
  <si>
    <t>MATA NORTE</t>
  </si>
  <si>
    <t>SERTÃO DO ARARIPE</t>
  </si>
  <si>
    <t>SERTÃO CENTRAL</t>
  </si>
  <si>
    <t>AGRESTE SETENTRIONAL</t>
  </si>
  <si>
    <t>AGRESTE MERIDIONAL</t>
  </si>
  <si>
    <t>SERTÃO DO SÃO FRANCISCO</t>
  </si>
  <si>
    <t>MATA SUL</t>
  </si>
  <si>
    <t>SERTÃO DE PAJEÚ</t>
  </si>
  <si>
    <t>SERTÃO DO MOXOTÓ</t>
  </si>
  <si>
    <t>SERTÃO DE ITAPARICA</t>
  </si>
  <si>
    <t>PREFEITURA MUNICIPAL DE SÃO BENTO DO UNA</t>
  </si>
  <si>
    <t xml:space="preserve">TEMPO DE ANÁLISE(EM HORAS) </t>
  </si>
  <si>
    <t>RANKING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</si>
  <si>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</si>
  <si>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</si>
  <si>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</si>
  <si>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</si>
  <si>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</si>
  <si>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</si>
  <si>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</si>
  <si>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</si>
  <si>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</si>
  <si>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</si>
  <si>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</si>
  <si>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</si>
  <si>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</si>
  <si>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</si>
  <si>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</si>
  <si>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</si>
  <si>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</si>
  <si>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</si>
  <si>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</si>
  <si>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</si>
  <si>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</si>
  <si>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</si>
  <si>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</si>
  <si>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</si>
  <si>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</si>
  <si>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</si>
  <si>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</si>
  <si>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</si>
  <si>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</si>
  <si>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</si>
  <si>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</si>
  <si>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</si>
  <si>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</si>
  <si>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</si>
  <si>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</si>
  <si>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</si>
  <si>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</si>
  <si>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</si>
  <si>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</si>
  <si>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</si>
  <si>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</si>
  <si>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</si>
  <si>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</si>
  <si>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</si>
  <si>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</si>
  <si>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</si>
  <si>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</si>
  <si>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</si>
  <si>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</si>
  <si>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</si>
  <si>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</si>
  <si>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</si>
  <si>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</si>
  <si>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</si>
  <si>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</si>
  <si>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</si>
  <si>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</si>
  <si>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</si>
  <si>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</si>
  <si>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</si>
  <si>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</si>
  <si>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</si>
  <si>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</si>
  <si>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</si>
  <si>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</si>
  <si>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</si>
  <si>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</si>
  <si>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</si>
  <si>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</si>
  <si>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</si>
  <si>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</si>
  <si>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</si>
  <si>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</si>
  <si>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</si>
  <si>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</si>
  <si>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</si>
  <si>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</si>
  <si>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</si>
  <si>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</si>
  <si>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</si>
  <si>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</si>
  <si>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</si>
  <si>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</si>
  <si>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</si>
  <si>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</si>
  <si>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</si>
  <si>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</si>
  <si>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</si>
  <si>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</si>
  <si>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</si>
  <si>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</si>
  <si>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</si>
  <si>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</si>
  <si>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</si>
  <si>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</si>
  <si>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</si>
  <si>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</si>
  <si>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</si>
  <si>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</si>
  <si>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</si>
  <si>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</si>
  <si>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</si>
  <si>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</si>
  <si>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</si>
  <si>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</si>
  <si>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106º</t>
  </si>
  <si>
    <t>107º</t>
  </si>
  <si>
    <t>108º</t>
  </si>
  <si>
    <t>109º</t>
  </si>
  <si>
    <t>110º</t>
  </si>
  <si>
    <t>BALCÃO ÚNICO</t>
  </si>
  <si>
    <r>
      <rPr>
        <b/>
        <sz val="9"/>
        <color theme="1"/>
        <rFont val="Arial"/>
        <family val="2"/>
      </rPr>
      <t>IndÍce Eficiência (max 200,43)</t>
    </r>
    <r>
      <rPr>
        <sz val="9"/>
        <color theme="1"/>
        <rFont val="Arial"/>
        <family val="2"/>
      </rPr>
      <t>*</t>
    </r>
  </si>
  <si>
    <t>ÍndÍce de Eficiência Relativa (0 - 100)*</t>
  </si>
  <si>
    <t>SIM</t>
  </si>
  <si>
    <t>NÃO</t>
  </si>
  <si>
    <t>Tempo médio Viabilidade + Registro</t>
  </si>
  <si>
    <t>Brasil</t>
  </si>
  <si>
    <t>Pernambuco</t>
  </si>
  <si>
    <t>21 Horas</t>
  </si>
  <si>
    <t>12 Horas</t>
  </si>
  <si>
    <t>MUNICÍPIOS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</si>
</sst>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4"/>
        <bgColor rgb="FF5B9BD5"/>
      </patternFill>
    </fill>
    <fill>
      <patternFill patternType="solid">
        <fgColor theme="4"/>
        <bgColor rgb="FFFFC000"/>
      </patternFill>
    </fill>
    <fill>
      <patternFill patternType="solid">
        <fgColor theme="4"/>
        <bgColor rgb="FFFF0000"/>
      </patternFill>
    </fill>
    <fill>
      <patternFill patternType="solid">
        <fgColor theme="4"/>
        <bgColor rgb="FF70AD47"/>
      </patternFill>
    </fill>
    <fill>
      <patternFill patternType="solid">
        <fgColor theme="7"/>
        <bgColor rgb="FF70AD47"/>
      </patternFill>
    </fill>
    <fill>
      <patternFill patternType="solid">
        <fgColor theme="7"/>
        <bgColor rgb="FFFFC000"/>
      </patternFill>
    </fill>
    <fill>
      <patternFill patternType="solid">
        <fgColor theme="7"/>
        <bgColor rgb="FF5B9BD5"/>
      </patternFill>
    </fill>
    <fill>
      <patternFill patternType="solid">
        <fgColor theme="9"/>
        <bgColor rgb="FF70AD47"/>
      </patternFill>
    </fill>
    <fill>
      <patternFill patternType="solid">
        <fgColor theme="9"/>
        <bgColor rgb="FFFFC000"/>
      </patternFill>
    </fill>
    <fill>
      <patternFill patternType="solid">
        <fgColor theme="9"/>
        <bgColor rgb="FF5B9BD5"/>
      </patternFill>
    </fill>
    <fill>
      <patternFill patternType="solid">
        <fgColor theme="7"/>
        <bgColor rgb="FFFFFF00"/>
      </patternFill>
    </fill>
    <fill>
      <patternFill patternType="solid">
        <fgColor rgb="FFFFFF00"/>
        <bgColor rgb="FFFFC000"/>
      </patternFill>
    </fill>
    <fill>
      <patternFill patternType="solid">
        <fgColor rgb="FFFFFF00"/>
        <bgColor rgb="FFFF0000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rgb="FF70AD47"/>
      </patternFill>
    </fill>
    <fill>
      <patternFill patternType="solid">
        <fgColor rgb="FFFF0000"/>
        <bgColor theme="0"/>
      </patternFill>
    </fill>
    <fill>
      <patternFill patternType="solid">
        <fgColor theme="9"/>
        <bgColor rgb="FFFFFF00"/>
      </patternFill>
    </fill>
    <fill>
      <patternFill patternType="solid">
        <fgColor rgb="FFFFFF00"/>
        <bgColor rgb="FF70AD47"/>
      </patternFill>
    </fill>
    <fill>
      <patternFill patternType="solid">
        <fgColor rgb="FFFF0000"/>
        <bgColor rgb="FF5B9BD5"/>
      </patternFill>
    </fill>
    <fill>
      <patternFill patternType="solid">
        <fgColor rgb="FFFF0000"/>
        <bgColor rgb="FFFFC000"/>
      </patternFill>
    </fill>
    <fill>
      <patternFill patternType="solid">
        <fgColor theme="4"/>
        <bgColor theme="4"/>
      </patternFill>
    </fill>
    <fill>
      <patternFill patternType="solid">
        <fgColor theme="4"/>
        <bgColor rgb="FFFFFF00"/>
      </patternFill>
    </fill>
    <fill>
      <patternFill patternType="solid">
        <fgColor theme="9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7"/>
        <bgColor theme="9"/>
      </patternFill>
    </fill>
    <fill>
      <patternFill patternType="solid">
        <fgColor theme="7"/>
        <bgColor rgb="FFFF0000"/>
      </patternFill>
    </fill>
    <fill>
      <patternFill patternType="solid">
        <fgColor theme="7"/>
        <bgColor theme="4"/>
      </patternFill>
    </fill>
    <fill>
      <patternFill patternType="solid">
        <fgColor rgb="FFFFFF00"/>
        <bgColor theme="9"/>
      </patternFill>
    </fill>
    <fill>
      <patternFill patternType="solid">
        <fgColor rgb="FFFFFF00"/>
        <bgColor theme="4"/>
      </patternFill>
    </fill>
    <fill>
      <patternFill patternType="solid">
        <fgColor rgb="FFFFC000"/>
        <bgColor theme="4"/>
      </patternFill>
    </fill>
    <fill>
      <patternFill patternType="solid">
        <fgColor rgb="FFFF0000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23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9" fontId="0" fillId="3" borderId="1" xfId="1" applyFont="1" applyFill="1" applyBorder="1"/>
    <xf numFmtId="9" fontId="0" fillId="4" borderId="1" xfId="1" applyFont="1" applyFill="1" applyBorder="1"/>
    <xf numFmtId="9" fontId="0" fillId="5" borderId="1" xfId="1" applyFont="1" applyFill="1" applyBorder="1"/>
    <xf numFmtId="9" fontId="2" fillId="2" borderId="1" xfId="1" applyFont="1" applyFill="1" applyBorder="1"/>
    <xf numFmtId="9" fontId="2" fillId="3" borderId="1" xfId="1" applyFont="1" applyFill="1" applyBorder="1"/>
    <xf numFmtId="9" fontId="2" fillId="6" borderId="1" xfId="1" applyFont="1" applyFill="1" applyBorder="1"/>
    <xf numFmtId="9" fontId="2" fillId="4" borderId="1" xfId="1" applyFont="1" applyFill="1" applyBorder="1"/>
    <xf numFmtId="9" fontId="2" fillId="5" borderId="1" xfId="1" applyFont="1" applyFill="1" applyBorder="1"/>
    <xf numFmtId="10" fontId="0" fillId="0" borderId="0" xfId="0" applyNumberFormat="1"/>
    <xf numFmtId="0" fontId="0" fillId="18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8" borderId="1" xfId="2" applyFont="1" applyFill="1" applyBorder="1" applyAlignment="1">
      <alignment horizontal="center" wrapText="1"/>
    </xf>
    <xf numFmtId="0" fontId="0" fillId="16" borderId="1" xfId="0" applyFont="1" applyFill="1" applyBorder="1" applyAlignment="1">
      <alignment horizontal="center" wrapText="1"/>
    </xf>
    <xf numFmtId="0" fontId="0" fillId="25" borderId="1" xfId="0" applyFont="1" applyFill="1" applyBorder="1" applyAlignment="1">
      <alignment horizontal="center" wrapText="1"/>
    </xf>
    <xf numFmtId="0" fontId="0" fillId="17" borderId="1" xfId="0" applyFont="1" applyFill="1" applyBorder="1" applyAlignment="1">
      <alignment horizontal="center" wrapText="1"/>
    </xf>
    <xf numFmtId="0" fontId="0" fillId="2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0" fillId="26" borderId="1" xfId="0" applyFont="1" applyFill="1" applyBorder="1" applyAlignment="1">
      <alignment horizontal="center" wrapText="1"/>
    </xf>
    <xf numFmtId="0" fontId="0" fillId="27" borderId="1" xfId="2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wrapText="1"/>
    </xf>
    <xf numFmtId="0" fontId="0" fillId="28" borderId="1" xfId="2" applyFont="1" applyFill="1" applyBorder="1" applyAlignment="1">
      <alignment horizontal="center" wrapText="1"/>
    </xf>
    <xf numFmtId="0" fontId="0" fillId="28" borderId="1" xfId="0" applyFont="1" applyFill="1" applyBorder="1" applyAlignment="1">
      <alignment horizontal="center" wrapText="1"/>
    </xf>
    <xf numFmtId="0" fontId="0" fillId="22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23" borderId="1" xfId="0" applyFont="1" applyFill="1" applyBorder="1" applyAlignment="1">
      <alignment horizontal="center" wrapText="1"/>
    </xf>
    <xf numFmtId="0" fontId="0" fillId="2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9" borderId="1" xfId="2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" fillId="16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17" borderId="1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1" fillId="19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0" borderId="1" xfId="0" applyFont="1" applyFill="1" applyBorder="1" applyAlignment="1">
      <alignment horizontal="center" wrapText="1"/>
    </xf>
    <xf numFmtId="0" fontId="1" fillId="21" borderId="1" xfId="0" applyFont="1" applyFill="1" applyBorder="1" applyAlignment="1">
      <alignment horizontal="center" wrapText="1"/>
    </xf>
    <xf numFmtId="0" fontId="1" fillId="2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23" borderId="1" xfId="0" applyFont="1" applyFill="1" applyBorder="1" applyAlignment="1">
      <alignment horizontal="center" wrapText="1"/>
    </xf>
    <xf numFmtId="0" fontId="1" fillId="24" borderId="1" xfId="0" applyFont="1" applyFill="1" applyBorder="1" applyAlignment="1">
      <alignment horizontal="center" wrapText="1"/>
    </xf>
    <xf numFmtId="2" fontId="0" fillId="2" borderId="1" xfId="0" applyNumberFormat="1" applyFont="1" applyFill="1" applyBorder="1"/>
    <xf numFmtId="2" fontId="0" fillId="6" borderId="1" xfId="0" applyNumberFormat="1" applyFont="1" applyFill="1" applyBorder="1"/>
    <xf numFmtId="2" fontId="0" fillId="3" borderId="1" xfId="0" applyNumberFormat="1" applyFont="1" applyFill="1" applyBorder="1"/>
    <xf numFmtId="2" fontId="0" fillId="4" borderId="1" xfId="0" applyNumberFormat="1" applyFont="1" applyFill="1" applyBorder="1"/>
    <xf numFmtId="2" fontId="0" fillId="5" borderId="1" xfId="0" applyNumberFormat="1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10" borderId="1" xfId="2" applyFont="1" applyFill="1" applyBorder="1" applyAlignment="1">
      <alignment horizontal="center" vertical="center" wrapText="1"/>
    </xf>
    <xf numFmtId="0" fontId="5" fillId="8" borderId="1" xfId="0" applyFont="1" applyFill="1" applyBorder="1"/>
    <xf numFmtId="0" fontId="0" fillId="40" borderId="1" xfId="0" applyFont="1" applyFill="1" applyBorder="1" applyAlignment="1"/>
    <xf numFmtId="0" fontId="0" fillId="4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5" fillId="29" borderId="1" xfId="0" applyNumberFormat="1" applyFont="1" applyFill="1" applyBorder="1"/>
    <xf numFmtId="0" fontId="5" fillId="29" borderId="1" xfId="0" applyFont="1" applyFill="1" applyBorder="1"/>
    <xf numFmtId="0" fontId="5" fillId="30" borderId="1" xfId="0" applyFont="1" applyFill="1" applyBorder="1"/>
    <xf numFmtId="0" fontId="5" fillId="10" borderId="1" xfId="0" applyFont="1" applyFill="1" applyBorder="1"/>
    <xf numFmtId="2" fontId="5" fillId="31" borderId="1" xfId="0" applyNumberFormat="1" applyFont="1" applyFill="1" applyBorder="1"/>
    <xf numFmtId="0" fontId="5" fillId="32" borderId="1" xfId="0" applyFont="1" applyFill="1" applyBorder="1"/>
    <xf numFmtId="0" fontId="5" fillId="17" borderId="1" xfId="0" applyFont="1" applyFill="1" applyBorder="1"/>
    <xf numFmtId="0" fontId="5" fillId="31" borderId="1" xfId="0" applyFont="1" applyFill="1" applyBorder="1"/>
    <xf numFmtId="2" fontId="5" fillId="38" borderId="1" xfId="0" applyNumberFormat="1" applyFont="1" applyFill="1" applyBorder="1"/>
    <xf numFmtId="0" fontId="5" fillId="33" borderId="1" xfId="0" applyFont="1" applyFill="1" applyBorder="1"/>
    <xf numFmtId="0" fontId="5" fillId="35" borderId="1" xfId="0" applyFont="1" applyFill="1" applyBorder="1"/>
    <xf numFmtId="0" fontId="5" fillId="34" borderId="1" xfId="0" applyFont="1" applyFill="1" applyBorder="1"/>
    <xf numFmtId="0" fontId="5" fillId="14" borderId="1" xfId="0" applyFont="1" applyFill="1" applyBorder="1"/>
    <xf numFmtId="0" fontId="5" fillId="19" borderId="1" xfId="0" applyFont="1" applyFill="1" applyBorder="1"/>
    <xf numFmtId="2" fontId="5" fillId="37" borderId="1" xfId="0" applyNumberFormat="1" applyFont="1" applyFill="1" applyBorder="1"/>
    <xf numFmtId="0" fontId="5" fillId="20" borderId="1" xfId="0" applyFont="1" applyFill="1" applyBorder="1"/>
    <xf numFmtId="0" fontId="5" fillId="21" borderId="1" xfId="0" applyFont="1" applyFill="1" applyBorder="1"/>
    <xf numFmtId="0" fontId="5" fillId="36" borderId="1" xfId="0" applyFont="1" applyFill="1" applyBorder="1"/>
    <xf numFmtId="0" fontId="5" fillId="7" borderId="1" xfId="0" applyFont="1" applyFill="1" applyBorder="1"/>
    <xf numFmtId="2" fontId="5" fillId="39" borderId="1" xfId="0" applyNumberFormat="1" applyFont="1" applyFill="1" applyBorder="1"/>
    <xf numFmtId="0" fontId="5" fillId="22" borderId="1" xfId="0" applyFont="1" applyFill="1" applyBorder="1"/>
    <xf numFmtId="0" fontId="5" fillId="5" borderId="1" xfId="0" applyFont="1" applyFill="1" applyBorder="1"/>
    <xf numFmtId="10" fontId="0" fillId="3" borderId="1" xfId="0" applyNumberFormat="1" applyFill="1" applyBorder="1"/>
    <xf numFmtId="10" fontId="0" fillId="4" borderId="1" xfId="0" applyNumberFormat="1" applyFill="1" applyBorder="1"/>
    <xf numFmtId="10" fontId="0" fillId="5" borderId="1" xfId="0" applyNumberFormat="1" applyFill="1" applyBorder="1"/>
    <xf numFmtId="10" fontId="6" fillId="5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34" borderId="1" xfId="0" applyFont="1" applyFill="1" applyBorder="1" applyAlignment="1">
      <alignment horizontal="center" vertical="center" wrapText="1"/>
    </xf>
    <xf numFmtId="0" fontId="6" fillId="41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6" fillId="2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118" workbookViewId="0">
      <selection activeCell="J4" sqref="J4"/>
    </sheetView>
  </sheetViews>
  <sheetFormatPr defaultRowHeight="15" x14ac:dyDescent="0.25"/>
  <cols>
    <col min="1" max="1" width="12.28515625" customWidth="1"/>
    <col min="2" max="2" width="38.85546875" customWidth="1"/>
    <col min="3" max="3" width="15.7109375" customWidth="1"/>
    <col min="4" max="4" width="29" customWidth="1"/>
    <col min="5" max="5" width="22.140625" customWidth="1"/>
    <col min="6" max="6" width="14.7109375" customWidth="1"/>
    <col min="7" max="7" width="26.140625" customWidth="1"/>
    <col min="8" max="8" width="24.28515625" customWidth="1"/>
  </cols>
  <sheetData>
    <row r="1" spans="1:8" ht="60" x14ac:dyDescent="0.25">
      <c r="A1" s="1" t="s">
        <v>142</v>
      </c>
      <c r="B1" s="1" t="s">
        <v>109</v>
      </c>
      <c r="C1" s="1" t="s">
        <v>110</v>
      </c>
      <c r="D1" s="1" t="s">
        <v>111</v>
      </c>
      <c r="E1" s="1" t="s">
        <v>112</v>
      </c>
      <c r="F1" s="2" t="s">
        <v>113</v>
      </c>
      <c r="G1" s="2" t="s">
        <v>114</v>
      </c>
      <c r="H1" s="2" t="s">
        <v>115</v>
      </c>
    </row>
    <row r="2" spans="1:8" ht="18.75" customHeight="1" x14ac:dyDescent="0.25">
      <c r="A2" s="40" t="s">
        <v>143</v>
      </c>
      <c r="B2" s="13" t="s">
        <v>107</v>
      </c>
      <c r="C2" s="14" t="s">
        <v>128</v>
      </c>
      <c r="D2" s="13">
        <v>1816</v>
      </c>
      <c r="E2" s="13">
        <v>1811</v>
      </c>
      <c r="F2" s="100">
        <v>0.26029999999999998</v>
      </c>
      <c r="G2" s="3">
        <f>E2/D2</f>
        <v>0.9972466960352423</v>
      </c>
      <c r="H2" s="104" t="s">
        <v>118</v>
      </c>
    </row>
    <row r="3" spans="1:8" ht="30" x14ac:dyDescent="0.25">
      <c r="A3" s="40" t="s">
        <v>144</v>
      </c>
      <c r="B3" s="13" t="s">
        <v>9</v>
      </c>
      <c r="C3" s="12" t="s">
        <v>131</v>
      </c>
      <c r="D3" s="13">
        <v>34</v>
      </c>
      <c r="E3" s="13">
        <v>34</v>
      </c>
      <c r="F3" s="100">
        <v>5.4000000000000003E-3</v>
      </c>
      <c r="G3" s="3">
        <f>E3/D3</f>
        <v>1</v>
      </c>
      <c r="H3" s="104"/>
    </row>
    <row r="4" spans="1:8" ht="30" x14ac:dyDescent="0.25">
      <c r="A4" s="40" t="s">
        <v>145</v>
      </c>
      <c r="B4" s="13" t="s">
        <v>50</v>
      </c>
      <c r="C4" s="15" t="s">
        <v>128</v>
      </c>
      <c r="D4" s="13">
        <v>272</v>
      </c>
      <c r="E4" s="13">
        <v>234</v>
      </c>
      <c r="F4" s="100">
        <v>6.88E-2</v>
      </c>
      <c r="G4" s="3">
        <f t="shared" ref="G4:G21" si="0">E4/D4</f>
        <v>0.86029411764705888</v>
      </c>
      <c r="H4" s="104"/>
    </row>
    <row r="5" spans="1:8" x14ac:dyDescent="0.25">
      <c r="A5" s="40" t="s">
        <v>146</v>
      </c>
      <c r="B5" s="13" t="s">
        <v>73</v>
      </c>
      <c r="C5" s="16" t="s">
        <v>136</v>
      </c>
      <c r="D5" s="13">
        <v>3</v>
      </c>
      <c r="E5" s="13">
        <v>2</v>
      </c>
      <c r="F5" s="100">
        <v>1E-3</v>
      </c>
      <c r="G5" s="3">
        <f t="shared" si="0"/>
        <v>0.66666666666666663</v>
      </c>
      <c r="H5" s="104"/>
    </row>
    <row r="6" spans="1:8" x14ac:dyDescent="0.25">
      <c r="A6" s="40" t="s">
        <v>147</v>
      </c>
      <c r="B6" s="13" t="s">
        <v>89</v>
      </c>
      <c r="C6" s="16" t="s">
        <v>136</v>
      </c>
      <c r="D6" s="13">
        <v>16</v>
      </c>
      <c r="E6" s="13">
        <v>8</v>
      </c>
      <c r="F6" s="100">
        <v>3.0000000000000001E-3</v>
      </c>
      <c r="G6" s="3">
        <f>E6/D6</f>
        <v>0.5</v>
      </c>
      <c r="H6" s="104"/>
    </row>
    <row r="7" spans="1:8" ht="15" customHeight="1" x14ac:dyDescent="0.25">
      <c r="A7" s="40" t="s">
        <v>148</v>
      </c>
      <c r="B7" s="13" t="s">
        <v>87</v>
      </c>
      <c r="C7" s="17" t="s">
        <v>132</v>
      </c>
      <c r="D7" s="13">
        <v>6</v>
      </c>
      <c r="E7" s="13">
        <v>3</v>
      </c>
      <c r="F7" s="100">
        <v>8.0000000000000004E-4</v>
      </c>
      <c r="G7" s="3">
        <f>E7/D7</f>
        <v>0.5</v>
      </c>
      <c r="H7" s="104"/>
    </row>
    <row r="8" spans="1:8" ht="15" customHeight="1" x14ac:dyDescent="0.25">
      <c r="A8" s="51" t="s">
        <v>149</v>
      </c>
      <c r="B8" s="19" t="s">
        <v>18</v>
      </c>
      <c r="C8" s="18" t="s">
        <v>127</v>
      </c>
      <c r="D8" s="19">
        <v>19</v>
      </c>
      <c r="E8" s="19">
        <v>9</v>
      </c>
      <c r="F8" s="101">
        <v>2.2000000000000001E-3</v>
      </c>
      <c r="G8" s="4">
        <f t="shared" si="0"/>
        <v>0.47368421052631576</v>
      </c>
      <c r="H8" s="105" t="s">
        <v>117</v>
      </c>
    </row>
    <row r="9" spans="1:8" ht="30" x14ac:dyDescent="0.25">
      <c r="A9" s="51" t="s">
        <v>150</v>
      </c>
      <c r="B9" s="19" t="s">
        <v>59</v>
      </c>
      <c r="C9" s="20" t="s">
        <v>130</v>
      </c>
      <c r="D9" s="19">
        <v>5</v>
      </c>
      <c r="E9" s="19">
        <v>2</v>
      </c>
      <c r="F9" s="101">
        <v>1.6999999999999999E-3</v>
      </c>
      <c r="G9" s="4">
        <f t="shared" si="0"/>
        <v>0.4</v>
      </c>
      <c r="H9" s="105"/>
    </row>
    <row r="10" spans="1:8" ht="30" x14ac:dyDescent="0.25">
      <c r="A10" s="51" t="s">
        <v>151</v>
      </c>
      <c r="B10" s="19" t="s">
        <v>25</v>
      </c>
      <c r="C10" s="18" t="s">
        <v>127</v>
      </c>
      <c r="D10" s="19">
        <v>419</v>
      </c>
      <c r="E10" s="19">
        <v>162</v>
      </c>
      <c r="F10" s="101">
        <v>3.8899999999999997E-2</v>
      </c>
      <c r="G10" s="4">
        <f t="shared" si="0"/>
        <v>0.38663484486873506</v>
      </c>
      <c r="H10" s="105"/>
    </row>
    <row r="11" spans="1:8" ht="30" x14ac:dyDescent="0.25">
      <c r="A11" s="51" t="s">
        <v>152</v>
      </c>
      <c r="B11" s="19" t="s">
        <v>62</v>
      </c>
      <c r="C11" s="18" t="s">
        <v>128</v>
      </c>
      <c r="D11" s="19">
        <v>298</v>
      </c>
      <c r="E11" s="19">
        <v>95</v>
      </c>
      <c r="F11" s="101">
        <v>2.9100000000000001E-2</v>
      </c>
      <c r="G11" s="4">
        <f t="shared" si="0"/>
        <v>0.31879194630872482</v>
      </c>
      <c r="H11" s="105"/>
    </row>
    <row r="12" spans="1:8" ht="30" x14ac:dyDescent="0.25">
      <c r="A12" s="51" t="s">
        <v>153</v>
      </c>
      <c r="B12" s="19" t="s">
        <v>60</v>
      </c>
      <c r="C12" s="20" t="s">
        <v>128</v>
      </c>
      <c r="D12" s="19">
        <v>34</v>
      </c>
      <c r="E12" s="19">
        <v>10</v>
      </c>
      <c r="F12" s="101">
        <v>3.8999999999999998E-3</v>
      </c>
      <c r="G12" s="4">
        <f t="shared" si="0"/>
        <v>0.29411764705882354</v>
      </c>
      <c r="H12" s="105"/>
    </row>
    <row r="13" spans="1:8" ht="30" x14ac:dyDescent="0.25">
      <c r="A13" s="51" t="s">
        <v>154</v>
      </c>
      <c r="B13" s="19" t="s">
        <v>10</v>
      </c>
      <c r="C13" s="21" t="s">
        <v>138</v>
      </c>
      <c r="D13" s="19">
        <v>60</v>
      </c>
      <c r="E13" s="19">
        <v>16</v>
      </c>
      <c r="F13" s="101">
        <v>6.6E-3</v>
      </c>
      <c r="G13" s="4">
        <f t="shared" si="0"/>
        <v>0.26666666666666666</v>
      </c>
      <c r="H13" s="105"/>
    </row>
    <row r="14" spans="1:8" ht="30" x14ac:dyDescent="0.25">
      <c r="A14" s="51" t="s">
        <v>155</v>
      </c>
      <c r="B14" s="19" t="s">
        <v>93</v>
      </c>
      <c r="C14" s="18" t="s">
        <v>133</v>
      </c>
      <c r="D14" s="19">
        <v>16</v>
      </c>
      <c r="E14" s="19">
        <v>4</v>
      </c>
      <c r="F14" s="101">
        <v>1.5E-3</v>
      </c>
      <c r="G14" s="4">
        <f t="shared" si="0"/>
        <v>0.25</v>
      </c>
      <c r="H14" s="105"/>
    </row>
    <row r="15" spans="1:8" ht="30" x14ac:dyDescent="0.25">
      <c r="A15" s="51" t="s">
        <v>156</v>
      </c>
      <c r="B15" s="19" t="s">
        <v>84</v>
      </c>
      <c r="C15" s="18" t="s">
        <v>128</v>
      </c>
      <c r="D15" s="19">
        <v>36</v>
      </c>
      <c r="E15" s="19">
        <v>6</v>
      </c>
      <c r="F15" s="101">
        <v>6.7999999999999996E-3</v>
      </c>
      <c r="G15" s="4">
        <f t="shared" si="0"/>
        <v>0.16666666666666666</v>
      </c>
      <c r="H15" s="105"/>
    </row>
    <row r="16" spans="1:8" ht="30" x14ac:dyDescent="0.25">
      <c r="A16" s="51" t="s">
        <v>157</v>
      </c>
      <c r="B16" s="19" t="s">
        <v>71</v>
      </c>
      <c r="C16" s="18" t="s">
        <v>135</v>
      </c>
      <c r="D16" s="19">
        <v>330</v>
      </c>
      <c r="E16" s="19">
        <v>48</v>
      </c>
      <c r="F16" s="101">
        <v>3.56E-2</v>
      </c>
      <c r="G16" s="4">
        <f t="shared" si="0"/>
        <v>0.14545454545454545</v>
      </c>
      <c r="H16" s="105"/>
    </row>
    <row r="17" spans="1:8" ht="30" x14ac:dyDescent="0.25">
      <c r="A17" s="51" t="s">
        <v>158</v>
      </c>
      <c r="B17" s="19" t="s">
        <v>106</v>
      </c>
      <c r="C17" s="21" t="s">
        <v>128</v>
      </c>
      <c r="D17" s="19">
        <v>74</v>
      </c>
      <c r="E17" s="19">
        <v>8</v>
      </c>
      <c r="F17" s="101">
        <v>7.0400000000000004E-2</v>
      </c>
      <c r="G17" s="4">
        <f t="shared" si="0"/>
        <v>0.10810810810810811</v>
      </c>
      <c r="H17" s="105"/>
    </row>
    <row r="18" spans="1:8" ht="30" x14ac:dyDescent="0.25">
      <c r="A18" s="51" t="s">
        <v>159</v>
      </c>
      <c r="B18" s="19" t="s">
        <v>78</v>
      </c>
      <c r="C18" s="20" t="s">
        <v>132</v>
      </c>
      <c r="D18" s="19">
        <v>23</v>
      </c>
      <c r="E18" s="19">
        <v>2</v>
      </c>
      <c r="F18" s="101">
        <v>5.0000000000000001E-3</v>
      </c>
      <c r="G18" s="4">
        <f t="shared" si="0"/>
        <v>8.6956521739130432E-2</v>
      </c>
      <c r="H18" s="105"/>
    </row>
    <row r="19" spans="1:8" ht="30" x14ac:dyDescent="0.25">
      <c r="A19" s="51" t="s">
        <v>160</v>
      </c>
      <c r="B19" s="19" t="s">
        <v>45</v>
      </c>
      <c r="C19" s="18" t="s">
        <v>128</v>
      </c>
      <c r="D19" s="19">
        <v>60</v>
      </c>
      <c r="E19" s="19">
        <v>4</v>
      </c>
      <c r="F19" s="101">
        <v>1.37E-2</v>
      </c>
      <c r="G19" s="4">
        <f t="shared" si="0"/>
        <v>6.6666666666666666E-2</v>
      </c>
      <c r="H19" s="105"/>
    </row>
    <row r="20" spans="1:8" ht="30" x14ac:dyDescent="0.25">
      <c r="A20" s="51" t="s">
        <v>161</v>
      </c>
      <c r="B20" s="19" t="s">
        <v>95</v>
      </c>
      <c r="C20" s="18" t="s">
        <v>133</v>
      </c>
      <c r="D20" s="19">
        <v>42</v>
      </c>
      <c r="E20" s="19">
        <v>1</v>
      </c>
      <c r="F20" s="101">
        <v>3.7000000000000002E-3</v>
      </c>
      <c r="G20" s="4">
        <f t="shared" si="0"/>
        <v>2.3809523809523808E-2</v>
      </c>
      <c r="H20" s="105"/>
    </row>
    <row r="21" spans="1:8" ht="30" x14ac:dyDescent="0.25">
      <c r="A21" s="51" t="s">
        <v>162</v>
      </c>
      <c r="B21" s="19" t="s">
        <v>40</v>
      </c>
      <c r="C21" s="18" t="s">
        <v>134</v>
      </c>
      <c r="D21" s="19">
        <v>97</v>
      </c>
      <c r="E21" s="19">
        <v>1</v>
      </c>
      <c r="F21" s="101">
        <v>1.55E-2</v>
      </c>
      <c r="G21" s="4">
        <f t="shared" si="0"/>
        <v>1.0309278350515464E-2</v>
      </c>
      <c r="H21" s="105"/>
    </row>
    <row r="22" spans="1:8" ht="15" customHeight="1" x14ac:dyDescent="0.25">
      <c r="A22" s="32" t="s">
        <v>163</v>
      </c>
      <c r="B22" s="23" t="s">
        <v>68</v>
      </c>
      <c r="C22" s="27" t="s">
        <v>128</v>
      </c>
      <c r="D22" s="23">
        <v>125</v>
      </c>
      <c r="E22" s="23">
        <v>0</v>
      </c>
      <c r="F22" s="102">
        <v>2.3400000000000001E-2</v>
      </c>
      <c r="G22" s="5">
        <f t="shared" ref="G22:G53" si="1">E22/D22</f>
        <v>0</v>
      </c>
      <c r="H22" s="106" t="s">
        <v>116</v>
      </c>
    </row>
    <row r="23" spans="1:8" ht="30" x14ac:dyDescent="0.25">
      <c r="A23" s="32" t="s">
        <v>164</v>
      </c>
      <c r="B23" s="23" t="s">
        <v>20</v>
      </c>
      <c r="C23" s="27" t="s">
        <v>128</v>
      </c>
      <c r="D23" s="23">
        <v>99</v>
      </c>
      <c r="E23" s="23">
        <v>0</v>
      </c>
      <c r="F23" s="102">
        <v>5.2200000000000003E-2</v>
      </c>
      <c r="G23" s="5">
        <f t="shared" si="1"/>
        <v>0</v>
      </c>
      <c r="H23" s="106"/>
    </row>
    <row r="24" spans="1:8" ht="30" x14ac:dyDescent="0.25">
      <c r="A24" s="32" t="s">
        <v>165</v>
      </c>
      <c r="B24" s="23" t="s">
        <v>79</v>
      </c>
      <c r="C24" s="30" t="s">
        <v>133</v>
      </c>
      <c r="D24" s="23">
        <v>74</v>
      </c>
      <c r="E24" s="23">
        <v>0</v>
      </c>
      <c r="F24" s="102">
        <v>8.0000000000000002E-3</v>
      </c>
      <c r="G24" s="5">
        <f t="shared" si="1"/>
        <v>0</v>
      </c>
      <c r="H24" s="106"/>
    </row>
    <row r="25" spans="1:8" ht="30" x14ac:dyDescent="0.25">
      <c r="A25" s="32" t="s">
        <v>166</v>
      </c>
      <c r="B25" s="23" t="s">
        <v>22</v>
      </c>
      <c r="C25" s="27" t="s">
        <v>128</v>
      </c>
      <c r="D25" s="23">
        <v>61</v>
      </c>
      <c r="E25" s="23">
        <v>0</v>
      </c>
      <c r="F25" s="102">
        <v>1.12E-2</v>
      </c>
      <c r="G25" s="5">
        <f t="shared" si="1"/>
        <v>0</v>
      </c>
      <c r="H25" s="106"/>
    </row>
    <row r="26" spans="1:8" ht="30" x14ac:dyDescent="0.25">
      <c r="A26" s="32" t="s">
        <v>167</v>
      </c>
      <c r="B26" s="23" t="s">
        <v>102</v>
      </c>
      <c r="C26" s="27" t="s">
        <v>136</v>
      </c>
      <c r="D26" s="23">
        <v>61</v>
      </c>
      <c r="E26" s="23">
        <v>0</v>
      </c>
      <c r="F26" s="102">
        <v>2.18E-2</v>
      </c>
      <c r="G26" s="5">
        <f t="shared" si="1"/>
        <v>0</v>
      </c>
      <c r="H26" s="106"/>
    </row>
    <row r="27" spans="1:8" ht="30" x14ac:dyDescent="0.25">
      <c r="A27" s="32" t="s">
        <v>168</v>
      </c>
      <c r="B27" s="23" t="s">
        <v>43</v>
      </c>
      <c r="C27" s="27" t="s">
        <v>127</v>
      </c>
      <c r="D27" s="23">
        <v>46</v>
      </c>
      <c r="E27" s="23">
        <v>0</v>
      </c>
      <c r="F27" s="102">
        <v>6.4000000000000003E-3</v>
      </c>
      <c r="G27" s="5">
        <f t="shared" si="1"/>
        <v>0</v>
      </c>
      <c r="H27" s="106"/>
    </row>
    <row r="28" spans="1:8" ht="30" x14ac:dyDescent="0.25">
      <c r="A28" s="32" t="s">
        <v>169</v>
      </c>
      <c r="B28" s="23" t="s">
        <v>86</v>
      </c>
      <c r="C28" s="30" t="s">
        <v>129</v>
      </c>
      <c r="D28" s="23">
        <v>45</v>
      </c>
      <c r="E28" s="23">
        <v>0</v>
      </c>
      <c r="F28" s="102">
        <v>8.2000000000000007E-3</v>
      </c>
      <c r="G28" s="5">
        <f t="shared" si="1"/>
        <v>0</v>
      </c>
      <c r="H28" s="106"/>
    </row>
    <row r="29" spans="1:8" ht="30" x14ac:dyDescent="0.25">
      <c r="A29" s="32" t="s">
        <v>170</v>
      </c>
      <c r="B29" s="23" t="s">
        <v>2</v>
      </c>
      <c r="C29" s="25" t="s">
        <v>128</v>
      </c>
      <c r="D29" s="23">
        <v>44</v>
      </c>
      <c r="E29" s="23">
        <v>0</v>
      </c>
      <c r="F29" s="102">
        <v>9.4000000000000004E-3</v>
      </c>
      <c r="G29" s="5">
        <f t="shared" si="1"/>
        <v>0</v>
      </c>
      <c r="H29" s="106"/>
    </row>
    <row r="30" spans="1:8" x14ac:dyDescent="0.25">
      <c r="A30" s="32" t="s">
        <v>171</v>
      </c>
      <c r="B30" s="23" t="s">
        <v>105</v>
      </c>
      <c r="C30" s="27" t="s">
        <v>130</v>
      </c>
      <c r="D30" s="23">
        <v>42</v>
      </c>
      <c r="E30" s="23">
        <v>0</v>
      </c>
      <c r="F30" s="102">
        <v>8.8000000000000005E-3</v>
      </c>
      <c r="G30" s="5">
        <f t="shared" si="1"/>
        <v>0</v>
      </c>
      <c r="H30" s="106"/>
    </row>
    <row r="31" spans="1:8" ht="30" x14ac:dyDescent="0.25">
      <c r="A31" s="32" t="s">
        <v>172</v>
      </c>
      <c r="B31" s="23" t="s">
        <v>58</v>
      </c>
      <c r="C31" s="27" t="s">
        <v>133</v>
      </c>
      <c r="D31" s="23">
        <v>38</v>
      </c>
      <c r="E31" s="23">
        <v>0</v>
      </c>
      <c r="F31" s="102">
        <v>3.8999999999999998E-3</v>
      </c>
      <c r="G31" s="5">
        <f t="shared" si="1"/>
        <v>0</v>
      </c>
      <c r="H31" s="106"/>
    </row>
    <row r="32" spans="1:8" ht="30" x14ac:dyDescent="0.25">
      <c r="A32" s="32" t="s">
        <v>173</v>
      </c>
      <c r="B32" s="23" t="s">
        <v>13</v>
      </c>
      <c r="C32" s="22" t="s">
        <v>127</v>
      </c>
      <c r="D32" s="23">
        <v>33</v>
      </c>
      <c r="E32" s="23">
        <v>0</v>
      </c>
      <c r="F32" s="102">
        <v>1.0200000000000001E-2</v>
      </c>
      <c r="G32" s="5">
        <f t="shared" si="1"/>
        <v>0</v>
      </c>
      <c r="H32" s="106"/>
    </row>
    <row r="33" spans="1:8" x14ac:dyDescent="0.25">
      <c r="A33" s="32" t="s">
        <v>174</v>
      </c>
      <c r="B33" s="23" t="s">
        <v>108</v>
      </c>
      <c r="C33" s="28" t="s">
        <v>136</v>
      </c>
      <c r="D33" s="23">
        <v>33</v>
      </c>
      <c r="E33" s="23">
        <v>0</v>
      </c>
      <c r="F33" s="102">
        <v>4.3E-3</v>
      </c>
      <c r="G33" s="5">
        <f t="shared" si="1"/>
        <v>0</v>
      </c>
      <c r="H33" s="106"/>
    </row>
    <row r="34" spans="1:8" ht="30" x14ac:dyDescent="0.25">
      <c r="A34" s="32" t="s">
        <v>175</v>
      </c>
      <c r="B34" s="23" t="s">
        <v>14</v>
      </c>
      <c r="C34" s="27" t="s">
        <v>127</v>
      </c>
      <c r="D34" s="23">
        <v>32</v>
      </c>
      <c r="E34" s="23">
        <v>0</v>
      </c>
      <c r="F34" s="102">
        <v>3.8999999999999998E-3</v>
      </c>
      <c r="G34" s="5">
        <f t="shared" si="1"/>
        <v>0</v>
      </c>
      <c r="H34" s="106"/>
    </row>
    <row r="35" spans="1:8" ht="30" x14ac:dyDescent="0.25">
      <c r="A35" s="32" t="s">
        <v>176</v>
      </c>
      <c r="B35" s="23" t="s">
        <v>90</v>
      </c>
      <c r="C35" s="27" t="s">
        <v>133</v>
      </c>
      <c r="D35" s="23">
        <v>25</v>
      </c>
      <c r="E35" s="23">
        <v>0</v>
      </c>
      <c r="F35" s="102">
        <v>4.3E-3</v>
      </c>
      <c r="G35" s="5">
        <f t="shared" si="1"/>
        <v>0</v>
      </c>
      <c r="H35" s="106"/>
    </row>
    <row r="36" spans="1:8" x14ac:dyDescent="0.25">
      <c r="A36" s="32" t="s">
        <v>177</v>
      </c>
      <c r="B36" s="23" t="s">
        <v>94</v>
      </c>
      <c r="C36" s="25" t="s">
        <v>130</v>
      </c>
      <c r="D36" s="23">
        <v>24</v>
      </c>
      <c r="E36" s="23">
        <v>0</v>
      </c>
      <c r="F36" s="102">
        <v>3.5000000000000001E-3</v>
      </c>
      <c r="G36" s="5">
        <f t="shared" si="1"/>
        <v>0</v>
      </c>
      <c r="H36" s="106"/>
    </row>
    <row r="37" spans="1:8" x14ac:dyDescent="0.25">
      <c r="A37" s="32" t="s">
        <v>178</v>
      </c>
      <c r="B37" s="23" t="s">
        <v>42</v>
      </c>
      <c r="C37" s="28" t="s">
        <v>130</v>
      </c>
      <c r="D37" s="23">
        <v>23</v>
      </c>
      <c r="E37" s="23">
        <v>0</v>
      </c>
      <c r="F37" s="102">
        <v>3.8600000000000002E-2</v>
      </c>
      <c r="G37" s="5">
        <f t="shared" si="1"/>
        <v>0</v>
      </c>
      <c r="H37" s="106"/>
    </row>
    <row r="38" spans="1:8" ht="30" x14ac:dyDescent="0.25">
      <c r="A38" s="32" t="s">
        <v>179</v>
      </c>
      <c r="B38" s="23" t="s">
        <v>69</v>
      </c>
      <c r="C38" s="30" t="s">
        <v>127</v>
      </c>
      <c r="D38" s="23">
        <v>20</v>
      </c>
      <c r="E38" s="23">
        <v>0</v>
      </c>
      <c r="F38" s="102">
        <v>3.8999999999999998E-3</v>
      </c>
      <c r="G38" s="5">
        <f t="shared" si="1"/>
        <v>0</v>
      </c>
      <c r="H38" s="106"/>
    </row>
    <row r="39" spans="1:8" ht="30" x14ac:dyDescent="0.25">
      <c r="A39" s="32" t="s">
        <v>180</v>
      </c>
      <c r="B39" s="23" t="s">
        <v>57</v>
      </c>
      <c r="C39" s="25" t="s">
        <v>134</v>
      </c>
      <c r="D39" s="23">
        <v>19</v>
      </c>
      <c r="E39" s="23">
        <v>0</v>
      </c>
      <c r="F39" s="102">
        <v>2.5999999999999999E-3</v>
      </c>
      <c r="G39" s="5">
        <f t="shared" si="1"/>
        <v>0</v>
      </c>
      <c r="H39" s="106"/>
    </row>
    <row r="40" spans="1:8" x14ac:dyDescent="0.25">
      <c r="A40" s="32" t="s">
        <v>181</v>
      </c>
      <c r="B40" s="23" t="s">
        <v>92</v>
      </c>
      <c r="C40" s="28" t="s">
        <v>136</v>
      </c>
      <c r="D40" s="23">
        <v>17</v>
      </c>
      <c r="E40" s="23">
        <v>0</v>
      </c>
      <c r="F40" s="102">
        <v>1.6999999999999999E-3</v>
      </c>
      <c r="G40" s="5">
        <f t="shared" si="1"/>
        <v>0</v>
      </c>
      <c r="H40" s="106"/>
    </row>
    <row r="41" spans="1:8" ht="30" x14ac:dyDescent="0.25">
      <c r="A41" s="32" t="s">
        <v>182</v>
      </c>
      <c r="B41" s="23" t="s">
        <v>3</v>
      </c>
      <c r="C41" s="26" t="s">
        <v>129</v>
      </c>
      <c r="D41" s="23">
        <v>16</v>
      </c>
      <c r="E41" s="23">
        <v>0</v>
      </c>
      <c r="F41" s="102">
        <v>2.3999999999999998E-3</v>
      </c>
      <c r="G41" s="5">
        <f t="shared" si="1"/>
        <v>0</v>
      </c>
      <c r="H41" s="106"/>
    </row>
    <row r="42" spans="1:8" x14ac:dyDescent="0.25">
      <c r="A42" s="32" t="s">
        <v>183</v>
      </c>
      <c r="B42" s="23" t="s">
        <v>72</v>
      </c>
      <c r="C42" s="24" t="s">
        <v>136</v>
      </c>
      <c r="D42" s="23">
        <v>15</v>
      </c>
      <c r="E42" s="23">
        <v>0</v>
      </c>
      <c r="F42" s="102">
        <v>2.5000000000000001E-3</v>
      </c>
      <c r="G42" s="5">
        <f t="shared" si="1"/>
        <v>0</v>
      </c>
      <c r="H42" s="106"/>
    </row>
    <row r="43" spans="1:8" ht="30" x14ac:dyDescent="0.25">
      <c r="A43" s="32" t="s">
        <v>184</v>
      </c>
      <c r="B43" s="23" t="s">
        <v>31</v>
      </c>
      <c r="C43" s="27" t="s">
        <v>127</v>
      </c>
      <c r="D43" s="23">
        <v>14</v>
      </c>
      <c r="E43" s="23">
        <v>0</v>
      </c>
      <c r="F43" s="102">
        <v>1.5E-3</v>
      </c>
      <c r="G43" s="5">
        <f t="shared" si="1"/>
        <v>0</v>
      </c>
      <c r="H43" s="106"/>
    </row>
    <row r="44" spans="1:8" x14ac:dyDescent="0.25">
      <c r="A44" s="32" t="s">
        <v>185</v>
      </c>
      <c r="B44" s="23" t="s">
        <v>34</v>
      </c>
      <c r="C44" s="24" t="s">
        <v>136</v>
      </c>
      <c r="D44" s="23">
        <v>14</v>
      </c>
      <c r="E44" s="23">
        <v>0</v>
      </c>
      <c r="F44" s="102">
        <v>5.8999999999999999E-3</v>
      </c>
      <c r="G44" s="5">
        <f t="shared" si="1"/>
        <v>0</v>
      </c>
      <c r="H44" s="106"/>
    </row>
    <row r="45" spans="1:8" ht="30" x14ac:dyDescent="0.25">
      <c r="A45" s="32" t="s">
        <v>186</v>
      </c>
      <c r="B45" s="23" t="s">
        <v>82</v>
      </c>
      <c r="C45" s="25" t="s">
        <v>132</v>
      </c>
      <c r="D45" s="23">
        <v>14</v>
      </c>
      <c r="E45" s="23">
        <v>0</v>
      </c>
      <c r="F45" s="102">
        <v>1.6000000000000001E-3</v>
      </c>
      <c r="G45" s="5">
        <f t="shared" si="1"/>
        <v>0</v>
      </c>
      <c r="H45" s="106"/>
    </row>
    <row r="46" spans="1:8" x14ac:dyDescent="0.25">
      <c r="A46" s="32" t="s">
        <v>187</v>
      </c>
      <c r="B46" s="23" t="s">
        <v>48</v>
      </c>
      <c r="C46" s="24" t="s">
        <v>130</v>
      </c>
      <c r="D46" s="23">
        <v>13</v>
      </c>
      <c r="E46" s="23">
        <v>0</v>
      </c>
      <c r="F46" s="102">
        <v>2.5999999999999999E-3</v>
      </c>
      <c r="G46" s="5">
        <f t="shared" si="1"/>
        <v>0</v>
      </c>
      <c r="H46" s="106"/>
    </row>
    <row r="47" spans="1:8" ht="30" x14ac:dyDescent="0.25">
      <c r="A47" s="32" t="s">
        <v>188</v>
      </c>
      <c r="B47" s="23" t="s">
        <v>1</v>
      </c>
      <c r="C47" s="24" t="s">
        <v>128</v>
      </c>
      <c r="D47" s="23">
        <v>12</v>
      </c>
      <c r="E47" s="23">
        <v>0</v>
      </c>
      <c r="F47" s="102">
        <v>1.2999999999999999E-3</v>
      </c>
      <c r="G47" s="5">
        <f t="shared" si="1"/>
        <v>0</v>
      </c>
      <c r="H47" s="106"/>
    </row>
    <row r="48" spans="1:8" ht="30" x14ac:dyDescent="0.25">
      <c r="A48" s="32" t="s">
        <v>189</v>
      </c>
      <c r="B48" s="23" t="s">
        <v>63</v>
      </c>
      <c r="C48" s="30" t="s">
        <v>131</v>
      </c>
      <c r="D48" s="23">
        <v>12</v>
      </c>
      <c r="E48" s="23">
        <v>0</v>
      </c>
      <c r="F48" s="102">
        <v>3.7000000000000002E-3</v>
      </c>
      <c r="G48" s="5">
        <f t="shared" si="1"/>
        <v>0</v>
      </c>
      <c r="H48" s="106"/>
    </row>
    <row r="49" spans="1:8" ht="30" x14ac:dyDescent="0.25">
      <c r="A49" s="32" t="s">
        <v>190</v>
      </c>
      <c r="B49" s="23" t="s">
        <v>83</v>
      </c>
      <c r="C49" s="28" t="s">
        <v>129</v>
      </c>
      <c r="D49" s="23">
        <v>12</v>
      </c>
      <c r="E49" s="23">
        <v>0</v>
      </c>
      <c r="F49" s="102">
        <v>2E-3</v>
      </c>
      <c r="G49" s="5">
        <f t="shared" si="1"/>
        <v>0</v>
      </c>
      <c r="H49" s="106"/>
    </row>
    <row r="50" spans="1:8" ht="30" x14ac:dyDescent="0.25">
      <c r="A50" s="32" t="s">
        <v>191</v>
      </c>
      <c r="B50" s="23" t="s">
        <v>97</v>
      </c>
      <c r="C50" s="27" t="s">
        <v>131</v>
      </c>
      <c r="D50" s="23">
        <v>12</v>
      </c>
      <c r="E50" s="23">
        <v>0</v>
      </c>
      <c r="F50" s="102">
        <v>1.8E-3</v>
      </c>
      <c r="G50" s="5">
        <f t="shared" si="1"/>
        <v>0</v>
      </c>
      <c r="H50" s="106"/>
    </row>
    <row r="51" spans="1:8" ht="30" x14ac:dyDescent="0.25">
      <c r="A51" s="32" t="s">
        <v>192</v>
      </c>
      <c r="B51" s="23" t="s">
        <v>16</v>
      </c>
      <c r="C51" s="24" t="s">
        <v>134</v>
      </c>
      <c r="D51" s="23">
        <v>11</v>
      </c>
      <c r="E51" s="23">
        <v>0</v>
      </c>
      <c r="F51" s="102">
        <v>3.0999999999999999E-3</v>
      </c>
      <c r="G51" s="5">
        <f t="shared" si="1"/>
        <v>0</v>
      </c>
      <c r="H51" s="106"/>
    </row>
    <row r="52" spans="1:8" ht="30" x14ac:dyDescent="0.25">
      <c r="A52" s="32" t="s">
        <v>193</v>
      </c>
      <c r="B52" s="23" t="s">
        <v>19</v>
      </c>
      <c r="C52" s="28" t="s">
        <v>134</v>
      </c>
      <c r="D52" s="23">
        <v>11</v>
      </c>
      <c r="E52" s="23">
        <v>0</v>
      </c>
      <c r="F52" s="102">
        <v>2.3999999999999998E-3</v>
      </c>
      <c r="G52" s="5">
        <f t="shared" si="1"/>
        <v>0</v>
      </c>
      <c r="H52" s="106"/>
    </row>
    <row r="53" spans="1:8" x14ac:dyDescent="0.25">
      <c r="A53" s="32" t="s">
        <v>194</v>
      </c>
      <c r="B53" s="23" t="s">
        <v>27</v>
      </c>
      <c r="C53" s="24" t="s">
        <v>136</v>
      </c>
      <c r="D53" s="23">
        <v>11</v>
      </c>
      <c r="E53" s="23">
        <v>0</v>
      </c>
      <c r="F53" s="102">
        <v>1.1999999999999999E-3</v>
      </c>
      <c r="G53" s="5">
        <f t="shared" si="1"/>
        <v>0</v>
      </c>
      <c r="H53" s="106"/>
    </row>
    <row r="54" spans="1:8" ht="30" x14ac:dyDescent="0.25">
      <c r="A54" s="32" t="s">
        <v>195</v>
      </c>
      <c r="B54" s="23" t="s">
        <v>61</v>
      </c>
      <c r="C54" s="24" t="s">
        <v>130</v>
      </c>
      <c r="D54" s="23">
        <v>11</v>
      </c>
      <c r="E54" s="23">
        <v>0</v>
      </c>
      <c r="F54" s="102">
        <v>3.0999999999999999E-3</v>
      </c>
      <c r="G54" s="5">
        <f t="shared" ref="G54:G85" si="2">E54/D54</f>
        <v>0</v>
      </c>
      <c r="H54" s="106"/>
    </row>
    <row r="55" spans="1:8" ht="30" x14ac:dyDescent="0.25">
      <c r="A55" s="32" t="s">
        <v>196</v>
      </c>
      <c r="B55" s="23" t="s">
        <v>70</v>
      </c>
      <c r="C55" s="28" t="s">
        <v>139</v>
      </c>
      <c r="D55" s="23">
        <v>11</v>
      </c>
      <c r="E55" s="23">
        <v>0</v>
      </c>
      <c r="F55" s="102">
        <v>9.1999999999999998E-3</v>
      </c>
      <c r="G55" s="5">
        <f t="shared" si="2"/>
        <v>0</v>
      </c>
      <c r="H55" s="106"/>
    </row>
    <row r="56" spans="1:8" x14ac:dyDescent="0.25">
      <c r="A56" s="32" t="s">
        <v>197</v>
      </c>
      <c r="B56" s="23" t="s">
        <v>7</v>
      </c>
      <c r="C56" s="27" t="s">
        <v>130</v>
      </c>
      <c r="D56" s="23">
        <v>10</v>
      </c>
      <c r="E56" s="23">
        <v>0</v>
      </c>
      <c r="F56" s="102">
        <v>1.6999999999999999E-3</v>
      </c>
      <c r="G56" s="5">
        <f t="shared" si="2"/>
        <v>0</v>
      </c>
      <c r="H56" s="106"/>
    </row>
    <row r="57" spans="1:8" x14ac:dyDescent="0.25">
      <c r="A57" s="32" t="s">
        <v>198</v>
      </c>
      <c r="B57" s="23" t="s">
        <v>12</v>
      </c>
      <c r="C57" s="27" t="s">
        <v>136</v>
      </c>
      <c r="D57" s="23">
        <v>10</v>
      </c>
      <c r="E57" s="23">
        <v>0</v>
      </c>
      <c r="F57" s="102">
        <v>2.3999999999999998E-3</v>
      </c>
      <c r="G57" s="5">
        <f t="shared" si="2"/>
        <v>0</v>
      </c>
      <c r="H57" s="106"/>
    </row>
    <row r="58" spans="1:8" x14ac:dyDescent="0.25">
      <c r="A58" s="32" t="s">
        <v>199</v>
      </c>
      <c r="B58" s="23" t="s">
        <v>28</v>
      </c>
      <c r="C58" s="27" t="s">
        <v>130</v>
      </c>
      <c r="D58" s="23">
        <v>10</v>
      </c>
      <c r="E58" s="23">
        <v>0</v>
      </c>
      <c r="F58" s="102">
        <v>1.2999999999999999E-3</v>
      </c>
      <c r="G58" s="5">
        <f t="shared" si="2"/>
        <v>0</v>
      </c>
      <c r="H58" s="106"/>
    </row>
    <row r="59" spans="1:8" ht="30" x14ac:dyDescent="0.25">
      <c r="A59" s="32" t="s">
        <v>200</v>
      </c>
      <c r="B59" s="23" t="s">
        <v>81</v>
      </c>
      <c r="C59" s="24" t="s">
        <v>136</v>
      </c>
      <c r="D59" s="23">
        <v>10</v>
      </c>
      <c r="E59" s="23">
        <v>0</v>
      </c>
      <c r="F59" s="102">
        <v>1.2999999999999999E-3</v>
      </c>
      <c r="G59" s="5">
        <f t="shared" si="2"/>
        <v>0</v>
      </c>
      <c r="H59" s="106"/>
    </row>
    <row r="60" spans="1:8" x14ac:dyDescent="0.25">
      <c r="A60" s="32" t="s">
        <v>201</v>
      </c>
      <c r="B60" s="23" t="s">
        <v>101</v>
      </c>
      <c r="C60" s="24" t="s">
        <v>130</v>
      </c>
      <c r="D60" s="23">
        <v>10</v>
      </c>
      <c r="E60" s="23">
        <v>0</v>
      </c>
      <c r="F60" s="102">
        <v>2.3E-3</v>
      </c>
      <c r="G60" s="5">
        <f t="shared" si="2"/>
        <v>0</v>
      </c>
      <c r="H60" s="106"/>
    </row>
    <row r="61" spans="1:8" x14ac:dyDescent="0.25">
      <c r="A61" s="32" t="s">
        <v>202</v>
      </c>
      <c r="B61" s="23" t="s">
        <v>6</v>
      </c>
      <c r="C61" s="24" t="s">
        <v>136</v>
      </c>
      <c r="D61" s="23">
        <v>9</v>
      </c>
      <c r="E61" s="23">
        <v>0</v>
      </c>
      <c r="F61" s="102">
        <v>1.2999999999999999E-3</v>
      </c>
      <c r="G61" s="5">
        <f t="shared" si="2"/>
        <v>0</v>
      </c>
      <c r="H61" s="106"/>
    </row>
    <row r="62" spans="1:8" ht="30" x14ac:dyDescent="0.25">
      <c r="A62" s="32" t="s">
        <v>203</v>
      </c>
      <c r="B62" s="23" t="s">
        <v>35</v>
      </c>
      <c r="C62" s="28" t="s">
        <v>131</v>
      </c>
      <c r="D62" s="23">
        <v>9</v>
      </c>
      <c r="E62" s="23">
        <v>0</v>
      </c>
      <c r="F62" s="102">
        <v>1.6000000000000001E-3</v>
      </c>
      <c r="G62" s="5">
        <f t="shared" si="2"/>
        <v>0</v>
      </c>
      <c r="H62" s="106"/>
    </row>
    <row r="63" spans="1:8" x14ac:dyDescent="0.25">
      <c r="A63" s="32" t="s">
        <v>204</v>
      </c>
      <c r="B63" s="23" t="s">
        <v>67</v>
      </c>
      <c r="C63" s="27" t="s">
        <v>130</v>
      </c>
      <c r="D63" s="23">
        <v>9</v>
      </c>
      <c r="E63" s="23">
        <v>0</v>
      </c>
      <c r="F63" s="102">
        <v>4.3E-3</v>
      </c>
      <c r="G63" s="5">
        <f t="shared" si="2"/>
        <v>0</v>
      </c>
      <c r="H63" s="106"/>
    </row>
    <row r="64" spans="1:8" ht="30" x14ac:dyDescent="0.25">
      <c r="A64" s="32" t="s">
        <v>205</v>
      </c>
      <c r="B64" s="23" t="s">
        <v>80</v>
      </c>
      <c r="C64" s="27" t="s">
        <v>135</v>
      </c>
      <c r="D64" s="23">
        <v>9</v>
      </c>
      <c r="E64" s="23">
        <v>0</v>
      </c>
      <c r="F64" s="102">
        <v>3.0999999999999999E-3</v>
      </c>
      <c r="G64" s="5">
        <f t="shared" si="2"/>
        <v>0</v>
      </c>
      <c r="H64" s="106"/>
    </row>
    <row r="65" spans="1:8" ht="30" x14ac:dyDescent="0.25">
      <c r="A65" s="32" t="s">
        <v>206</v>
      </c>
      <c r="B65" s="23" t="s">
        <v>5</v>
      </c>
      <c r="C65" s="28" t="s">
        <v>127</v>
      </c>
      <c r="D65" s="23">
        <v>8</v>
      </c>
      <c r="E65" s="23">
        <v>0</v>
      </c>
      <c r="F65" s="102">
        <v>1.6000000000000001E-3</v>
      </c>
      <c r="G65" s="5">
        <f t="shared" si="2"/>
        <v>0</v>
      </c>
      <c r="H65" s="106"/>
    </row>
    <row r="66" spans="1:8" ht="30" x14ac:dyDescent="0.25">
      <c r="A66" s="32" t="s">
        <v>207</v>
      </c>
      <c r="B66" s="23" t="s">
        <v>38</v>
      </c>
      <c r="C66" s="24" t="s">
        <v>139</v>
      </c>
      <c r="D66" s="23">
        <v>8</v>
      </c>
      <c r="E66" s="23">
        <v>0</v>
      </c>
      <c r="F66" s="102">
        <v>2.0999999999999999E-3</v>
      </c>
      <c r="G66" s="5">
        <f t="shared" si="2"/>
        <v>0</v>
      </c>
      <c r="H66" s="106"/>
    </row>
    <row r="67" spans="1:8" ht="30" x14ac:dyDescent="0.25">
      <c r="A67" s="32" t="s">
        <v>208</v>
      </c>
      <c r="B67" s="23" t="s">
        <v>140</v>
      </c>
      <c r="C67" s="24" t="s">
        <v>127</v>
      </c>
      <c r="D67" s="23">
        <v>8</v>
      </c>
      <c r="E67" s="23">
        <v>0</v>
      </c>
      <c r="F67" s="102">
        <v>6.8999999999999999E-3</v>
      </c>
      <c r="G67" s="5">
        <f t="shared" si="2"/>
        <v>0</v>
      </c>
      <c r="H67" s="106"/>
    </row>
    <row r="68" spans="1:8" ht="30" x14ac:dyDescent="0.25">
      <c r="A68" s="32" t="s">
        <v>209</v>
      </c>
      <c r="B68" s="23" t="s">
        <v>0</v>
      </c>
      <c r="C68" s="22" t="s">
        <v>128</v>
      </c>
      <c r="D68" s="23">
        <v>7</v>
      </c>
      <c r="E68" s="23">
        <v>0</v>
      </c>
      <c r="F68" s="102">
        <v>6.9999999999999999E-4</v>
      </c>
      <c r="G68" s="5">
        <f t="shared" si="2"/>
        <v>0</v>
      </c>
      <c r="H68" s="106"/>
    </row>
    <row r="69" spans="1:8" ht="30" x14ac:dyDescent="0.25">
      <c r="A69" s="32" t="s">
        <v>210</v>
      </c>
      <c r="B69" s="23" t="s">
        <v>33</v>
      </c>
      <c r="C69" s="24" t="s">
        <v>135</v>
      </c>
      <c r="D69" s="23">
        <v>7</v>
      </c>
      <c r="E69" s="23">
        <v>0</v>
      </c>
      <c r="F69" s="102">
        <v>1.1999999999999999E-3</v>
      </c>
      <c r="G69" s="5">
        <f t="shared" si="2"/>
        <v>0</v>
      </c>
      <c r="H69" s="106"/>
    </row>
    <row r="70" spans="1:8" ht="30" x14ac:dyDescent="0.25">
      <c r="A70" s="32" t="s">
        <v>211</v>
      </c>
      <c r="B70" s="23" t="s">
        <v>44</v>
      </c>
      <c r="C70" s="28" t="s">
        <v>138</v>
      </c>
      <c r="D70" s="23">
        <v>7</v>
      </c>
      <c r="E70" s="23">
        <v>0</v>
      </c>
      <c r="F70" s="102">
        <v>1.6000000000000001E-3</v>
      </c>
      <c r="G70" s="5">
        <f t="shared" si="2"/>
        <v>0</v>
      </c>
      <c r="H70" s="106"/>
    </row>
    <row r="71" spans="1:8" ht="30" x14ac:dyDescent="0.25">
      <c r="A71" s="32" t="s">
        <v>212</v>
      </c>
      <c r="B71" s="23" t="s">
        <v>47</v>
      </c>
      <c r="C71" s="27" t="s">
        <v>134</v>
      </c>
      <c r="D71" s="23">
        <v>7</v>
      </c>
      <c r="E71" s="23">
        <v>0</v>
      </c>
      <c r="F71" s="102">
        <v>1.4E-3</v>
      </c>
      <c r="G71" s="5">
        <f t="shared" si="2"/>
        <v>0</v>
      </c>
      <c r="H71" s="106"/>
    </row>
    <row r="72" spans="1:8" ht="30" x14ac:dyDescent="0.25">
      <c r="A72" s="32" t="s">
        <v>213</v>
      </c>
      <c r="B72" s="23" t="s">
        <v>49</v>
      </c>
      <c r="C72" s="28" t="s">
        <v>128</v>
      </c>
      <c r="D72" s="23">
        <v>7</v>
      </c>
      <c r="E72" s="23">
        <v>0</v>
      </c>
      <c r="F72" s="102">
        <v>1.04E-2</v>
      </c>
      <c r="G72" s="5">
        <f t="shared" si="2"/>
        <v>0</v>
      </c>
      <c r="H72" s="106"/>
    </row>
    <row r="73" spans="1:8" ht="30" x14ac:dyDescent="0.25">
      <c r="A73" s="32" t="s">
        <v>214</v>
      </c>
      <c r="B73" s="23" t="s">
        <v>4</v>
      </c>
      <c r="C73" s="27" t="s">
        <v>135</v>
      </c>
      <c r="D73" s="23">
        <v>6</v>
      </c>
      <c r="E73" s="23">
        <v>0</v>
      </c>
      <c r="F73" s="102">
        <v>1.4E-3</v>
      </c>
      <c r="G73" s="5">
        <f t="shared" si="2"/>
        <v>0</v>
      </c>
      <c r="H73" s="106"/>
    </row>
    <row r="74" spans="1:8" ht="30" x14ac:dyDescent="0.25">
      <c r="A74" s="32" t="s">
        <v>215</v>
      </c>
      <c r="B74" s="23" t="s">
        <v>8</v>
      </c>
      <c r="C74" s="24" t="s">
        <v>128</v>
      </c>
      <c r="D74" s="23">
        <v>6</v>
      </c>
      <c r="E74" s="23">
        <v>0</v>
      </c>
      <c r="F74" s="102">
        <v>8.9999999999999998E-4</v>
      </c>
      <c r="G74" s="5">
        <f t="shared" si="2"/>
        <v>0</v>
      </c>
      <c r="H74" s="106"/>
    </row>
    <row r="75" spans="1:8" ht="30" x14ac:dyDescent="0.25">
      <c r="A75" s="32" t="s">
        <v>216</v>
      </c>
      <c r="B75" s="23" t="s">
        <v>32</v>
      </c>
      <c r="C75" s="27" t="s">
        <v>138</v>
      </c>
      <c r="D75" s="23">
        <v>6</v>
      </c>
      <c r="E75" s="23">
        <v>0</v>
      </c>
      <c r="F75" s="102">
        <v>2.7000000000000001E-3</v>
      </c>
      <c r="G75" s="5">
        <f t="shared" si="2"/>
        <v>0</v>
      </c>
      <c r="H75" s="106"/>
    </row>
    <row r="76" spans="1:8" ht="30" x14ac:dyDescent="0.25">
      <c r="A76" s="32" t="s">
        <v>217</v>
      </c>
      <c r="B76" s="23" t="s">
        <v>41</v>
      </c>
      <c r="C76" s="24" t="s">
        <v>130</v>
      </c>
      <c r="D76" s="23">
        <v>6</v>
      </c>
      <c r="E76" s="23">
        <v>0</v>
      </c>
      <c r="F76" s="102">
        <v>2.3999999999999998E-3</v>
      </c>
      <c r="G76" s="5">
        <f t="shared" si="2"/>
        <v>0</v>
      </c>
      <c r="H76" s="106"/>
    </row>
    <row r="77" spans="1:8" ht="30" x14ac:dyDescent="0.25">
      <c r="A77" s="32" t="s">
        <v>218</v>
      </c>
      <c r="B77" s="23" t="s">
        <v>55</v>
      </c>
      <c r="C77" s="24" t="s">
        <v>130</v>
      </c>
      <c r="D77" s="23">
        <v>6</v>
      </c>
      <c r="E77" s="23">
        <v>0</v>
      </c>
      <c r="F77" s="102">
        <v>1.6000000000000001E-3</v>
      </c>
      <c r="G77" s="5">
        <f t="shared" si="2"/>
        <v>0</v>
      </c>
      <c r="H77" s="106"/>
    </row>
    <row r="78" spans="1:8" ht="30" x14ac:dyDescent="0.25">
      <c r="A78" s="32" t="s">
        <v>219</v>
      </c>
      <c r="B78" s="23" t="s">
        <v>74</v>
      </c>
      <c r="C78" s="24" t="s">
        <v>127</v>
      </c>
      <c r="D78" s="23">
        <v>6</v>
      </c>
      <c r="E78" s="23">
        <v>0</v>
      </c>
      <c r="F78" s="102">
        <v>1.1000000000000001E-3</v>
      </c>
      <c r="G78" s="5">
        <f t="shared" si="2"/>
        <v>0</v>
      </c>
      <c r="H78" s="106"/>
    </row>
    <row r="79" spans="1:8" ht="30" x14ac:dyDescent="0.25">
      <c r="A79" s="32" t="s">
        <v>220</v>
      </c>
      <c r="B79" s="23" t="s">
        <v>88</v>
      </c>
      <c r="C79" s="27" t="s">
        <v>138</v>
      </c>
      <c r="D79" s="23">
        <v>6</v>
      </c>
      <c r="E79" s="23">
        <v>0</v>
      </c>
      <c r="F79" s="102">
        <v>1.9E-3</v>
      </c>
      <c r="G79" s="5">
        <f t="shared" si="2"/>
        <v>0</v>
      </c>
      <c r="H79" s="106"/>
    </row>
    <row r="80" spans="1:8" ht="30" x14ac:dyDescent="0.25">
      <c r="A80" s="32" t="s">
        <v>221</v>
      </c>
      <c r="B80" s="23" t="s">
        <v>17</v>
      </c>
      <c r="C80" s="27" t="s">
        <v>133</v>
      </c>
      <c r="D80" s="23">
        <v>5</v>
      </c>
      <c r="E80" s="23">
        <v>0</v>
      </c>
      <c r="F80" s="102">
        <v>1.0200000000000001E-2</v>
      </c>
      <c r="G80" s="5">
        <f t="shared" si="2"/>
        <v>0</v>
      </c>
      <c r="H80" s="106"/>
    </row>
    <row r="81" spans="1:8" ht="30" x14ac:dyDescent="0.25">
      <c r="A81" s="32" t="s">
        <v>222</v>
      </c>
      <c r="B81" s="23" t="s">
        <v>21</v>
      </c>
      <c r="C81" s="27" t="s">
        <v>135</v>
      </c>
      <c r="D81" s="23">
        <v>5</v>
      </c>
      <c r="E81" s="23">
        <v>0</v>
      </c>
      <c r="F81" s="102">
        <v>2.0999999999999999E-3</v>
      </c>
      <c r="G81" s="5">
        <f t="shared" si="2"/>
        <v>0</v>
      </c>
      <c r="H81" s="106"/>
    </row>
    <row r="82" spans="1:8" ht="30" x14ac:dyDescent="0.25">
      <c r="A82" s="32" t="s">
        <v>223</v>
      </c>
      <c r="B82" s="23" t="s">
        <v>46</v>
      </c>
      <c r="C82" s="27" t="s">
        <v>131</v>
      </c>
      <c r="D82" s="23">
        <v>5</v>
      </c>
      <c r="E82" s="23">
        <v>0</v>
      </c>
      <c r="F82" s="102">
        <v>1.9E-3</v>
      </c>
      <c r="G82" s="5">
        <f t="shared" si="2"/>
        <v>0</v>
      </c>
      <c r="H82" s="106"/>
    </row>
    <row r="83" spans="1:8" x14ac:dyDescent="0.25">
      <c r="A83" s="32" t="s">
        <v>224</v>
      </c>
      <c r="B83" s="23" t="s">
        <v>75</v>
      </c>
      <c r="C83" s="27" t="s">
        <v>136</v>
      </c>
      <c r="D83" s="23">
        <v>5</v>
      </c>
      <c r="E83" s="23">
        <v>0</v>
      </c>
      <c r="F83" s="102">
        <v>2.5999999999999999E-3</v>
      </c>
      <c r="G83" s="5">
        <f t="shared" si="2"/>
        <v>0</v>
      </c>
      <c r="H83" s="106"/>
    </row>
    <row r="84" spans="1:8" ht="30" x14ac:dyDescent="0.25">
      <c r="A84" s="32" t="s">
        <v>225</v>
      </c>
      <c r="B84" s="23" t="s">
        <v>91</v>
      </c>
      <c r="C84" s="24" t="s">
        <v>139</v>
      </c>
      <c r="D84" s="23">
        <v>5</v>
      </c>
      <c r="E84" s="23">
        <v>0</v>
      </c>
      <c r="F84" s="102">
        <v>1.1000000000000001E-3</v>
      </c>
      <c r="G84" s="5">
        <f t="shared" si="2"/>
        <v>0</v>
      </c>
      <c r="H84" s="106"/>
    </row>
    <row r="85" spans="1:8" ht="30" x14ac:dyDescent="0.25">
      <c r="A85" s="32" t="s">
        <v>226</v>
      </c>
      <c r="B85" s="23" t="s">
        <v>98</v>
      </c>
      <c r="C85" s="27" t="s">
        <v>137</v>
      </c>
      <c r="D85" s="23">
        <v>5</v>
      </c>
      <c r="E85" s="23">
        <v>0</v>
      </c>
      <c r="F85" s="102">
        <v>8.0000000000000004E-4</v>
      </c>
      <c r="G85" s="5">
        <f t="shared" si="2"/>
        <v>0</v>
      </c>
      <c r="H85" s="106"/>
    </row>
    <row r="86" spans="1:8" ht="30" x14ac:dyDescent="0.25">
      <c r="A86" s="32" t="s">
        <v>227</v>
      </c>
      <c r="B86" s="23" t="s">
        <v>104</v>
      </c>
      <c r="C86" s="24" t="s">
        <v>139</v>
      </c>
      <c r="D86" s="23">
        <v>5</v>
      </c>
      <c r="E86" s="23">
        <v>0</v>
      </c>
      <c r="F86" s="102">
        <v>1.9E-3</v>
      </c>
      <c r="G86" s="5">
        <f t="shared" ref="G86:G105" si="3">E86/D86</f>
        <v>0</v>
      </c>
      <c r="H86" s="106"/>
    </row>
    <row r="87" spans="1:8" ht="30" x14ac:dyDescent="0.25">
      <c r="A87" s="32" t="s">
        <v>228</v>
      </c>
      <c r="B87" s="23" t="s">
        <v>51</v>
      </c>
      <c r="C87" s="30" t="s">
        <v>133</v>
      </c>
      <c r="D87" s="23">
        <v>4</v>
      </c>
      <c r="E87" s="23">
        <v>0</v>
      </c>
      <c r="F87" s="102">
        <v>1.6000000000000001E-3</v>
      </c>
      <c r="G87" s="5">
        <f t="shared" si="3"/>
        <v>0</v>
      </c>
      <c r="H87" s="106"/>
    </row>
    <row r="88" spans="1:8" ht="30" x14ac:dyDescent="0.25">
      <c r="A88" s="32" t="s">
        <v>229</v>
      </c>
      <c r="B88" s="23" t="s">
        <v>54</v>
      </c>
      <c r="C88" s="24" t="s">
        <v>130</v>
      </c>
      <c r="D88" s="23">
        <v>4</v>
      </c>
      <c r="E88" s="23">
        <v>0</v>
      </c>
      <c r="F88" s="102">
        <v>1.4E-3</v>
      </c>
      <c r="G88" s="5">
        <f t="shared" si="3"/>
        <v>0</v>
      </c>
      <c r="H88" s="106"/>
    </row>
    <row r="89" spans="1:8" ht="30" x14ac:dyDescent="0.25">
      <c r="A89" s="32" t="s">
        <v>230</v>
      </c>
      <c r="B89" s="23" t="s">
        <v>66</v>
      </c>
      <c r="C89" s="27" t="s">
        <v>133</v>
      </c>
      <c r="D89" s="23">
        <v>4</v>
      </c>
      <c r="E89" s="23">
        <v>0</v>
      </c>
      <c r="F89" s="102">
        <v>1.1999999999999999E-3</v>
      </c>
      <c r="G89" s="5">
        <f t="shared" si="3"/>
        <v>0</v>
      </c>
      <c r="H89" s="106"/>
    </row>
    <row r="90" spans="1:8" x14ac:dyDescent="0.25">
      <c r="A90" s="32" t="s">
        <v>231</v>
      </c>
      <c r="B90" s="23" t="s">
        <v>76</v>
      </c>
      <c r="C90" s="24" t="s">
        <v>136</v>
      </c>
      <c r="D90" s="23">
        <v>4</v>
      </c>
      <c r="E90" s="23">
        <v>0</v>
      </c>
      <c r="F90" s="102">
        <v>1.6000000000000001E-3</v>
      </c>
      <c r="G90" s="5">
        <f t="shared" si="3"/>
        <v>0</v>
      </c>
      <c r="H90" s="106"/>
    </row>
    <row r="91" spans="1:8" ht="30" x14ac:dyDescent="0.25">
      <c r="A91" s="32" t="s">
        <v>232</v>
      </c>
      <c r="B91" s="23" t="s">
        <v>77</v>
      </c>
      <c r="C91" s="27" t="s">
        <v>127</v>
      </c>
      <c r="D91" s="23">
        <v>4</v>
      </c>
      <c r="E91" s="23">
        <v>0</v>
      </c>
      <c r="F91" s="102">
        <v>8.9999999999999998E-4</v>
      </c>
      <c r="G91" s="5">
        <f t="shared" si="3"/>
        <v>0</v>
      </c>
      <c r="H91" s="106"/>
    </row>
    <row r="92" spans="1:8" ht="30" x14ac:dyDescent="0.25">
      <c r="A92" s="32" t="s">
        <v>233</v>
      </c>
      <c r="B92" s="23" t="s">
        <v>11</v>
      </c>
      <c r="C92" s="24" t="s">
        <v>127</v>
      </c>
      <c r="D92" s="23">
        <v>3</v>
      </c>
      <c r="E92" s="23">
        <v>0</v>
      </c>
      <c r="F92" s="102">
        <v>8.0000000000000004E-4</v>
      </c>
      <c r="G92" s="5">
        <f t="shared" si="3"/>
        <v>0</v>
      </c>
      <c r="H92" s="106"/>
    </row>
    <row r="93" spans="1:8" ht="30" x14ac:dyDescent="0.25">
      <c r="A93" s="32" t="s">
        <v>234</v>
      </c>
      <c r="B93" s="23" t="s">
        <v>36</v>
      </c>
      <c r="C93" s="24" t="s">
        <v>133</v>
      </c>
      <c r="D93" s="23">
        <v>3</v>
      </c>
      <c r="E93" s="23">
        <v>0</v>
      </c>
      <c r="F93" s="102">
        <v>1.1000000000000001E-3</v>
      </c>
      <c r="G93" s="5">
        <f t="shared" si="3"/>
        <v>0</v>
      </c>
      <c r="H93" s="106"/>
    </row>
    <row r="94" spans="1:8" ht="30" x14ac:dyDescent="0.25">
      <c r="A94" s="32" t="s">
        <v>235</v>
      </c>
      <c r="B94" s="23" t="s">
        <v>56</v>
      </c>
      <c r="C94" s="28" t="s">
        <v>135</v>
      </c>
      <c r="D94" s="23">
        <v>3</v>
      </c>
      <c r="E94" s="23">
        <v>0</v>
      </c>
      <c r="F94" s="102">
        <v>2E-3</v>
      </c>
      <c r="G94" s="5">
        <f t="shared" si="3"/>
        <v>0</v>
      </c>
      <c r="H94" s="106"/>
    </row>
    <row r="95" spans="1:8" ht="30" x14ac:dyDescent="0.25">
      <c r="A95" s="32" t="s">
        <v>236</v>
      </c>
      <c r="B95" s="23" t="s">
        <v>99</v>
      </c>
      <c r="C95" s="28" t="s">
        <v>134</v>
      </c>
      <c r="D95" s="23">
        <v>3</v>
      </c>
      <c r="E95" s="23">
        <v>0</v>
      </c>
      <c r="F95" s="102">
        <v>1E-3</v>
      </c>
      <c r="G95" s="5">
        <f t="shared" si="3"/>
        <v>0</v>
      </c>
      <c r="H95" s="106"/>
    </row>
    <row r="96" spans="1:8" x14ac:dyDescent="0.25">
      <c r="A96" s="32" t="s">
        <v>237</v>
      </c>
      <c r="B96" s="23" t="s">
        <v>103</v>
      </c>
      <c r="C96" s="24" t="s">
        <v>136</v>
      </c>
      <c r="D96" s="23">
        <v>3</v>
      </c>
      <c r="E96" s="23">
        <v>0</v>
      </c>
      <c r="F96" s="102">
        <v>6.9999999999999999E-4</v>
      </c>
      <c r="G96" s="5">
        <f t="shared" si="3"/>
        <v>0</v>
      </c>
      <c r="H96" s="106"/>
    </row>
    <row r="97" spans="1:8" ht="30" x14ac:dyDescent="0.25">
      <c r="A97" s="32" t="s">
        <v>238</v>
      </c>
      <c r="B97" s="23" t="s">
        <v>15</v>
      </c>
      <c r="C97" s="24" t="s">
        <v>131</v>
      </c>
      <c r="D97" s="23">
        <v>2</v>
      </c>
      <c r="E97" s="23">
        <v>0</v>
      </c>
      <c r="F97" s="102">
        <v>1.5E-3</v>
      </c>
      <c r="G97" s="5">
        <f t="shared" si="3"/>
        <v>0</v>
      </c>
      <c r="H97" s="106"/>
    </row>
    <row r="98" spans="1:8" ht="30" x14ac:dyDescent="0.25">
      <c r="A98" s="32" t="s">
        <v>239</v>
      </c>
      <c r="B98" s="23" t="s">
        <v>26</v>
      </c>
      <c r="C98" s="29" t="s">
        <v>133</v>
      </c>
      <c r="D98" s="23">
        <v>2</v>
      </c>
      <c r="E98" s="23">
        <v>0</v>
      </c>
      <c r="F98" s="103">
        <v>5.0000000000000001E-4</v>
      </c>
      <c r="G98" s="5">
        <f t="shared" si="3"/>
        <v>0</v>
      </c>
      <c r="H98" s="106"/>
    </row>
    <row r="99" spans="1:8" x14ac:dyDescent="0.25">
      <c r="A99" s="32" t="s">
        <v>240</v>
      </c>
      <c r="B99" s="23" t="s">
        <v>37</v>
      </c>
      <c r="C99" s="24" t="s">
        <v>130</v>
      </c>
      <c r="D99" s="23">
        <v>2</v>
      </c>
      <c r="E99" s="23">
        <v>0</v>
      </c>
      <c r="F99" s="102">
        <v>5.9999999999999995E-4</v>
      </c>
      <c r="G99" s="5">
        <f t="shared" si="3"/>
        <v>0</v>
      </c>
      <c r="H99" s="106"/>
    </row>
    <row r="100" spans="1:8" x14ac:dyDescent="0.25">
      <c r="A100" s="32" t="s">
        <v>241</v>
      </c>
      <c r="B100" s="23" t="s">
        <v>39</v>
      </c>
      <c r="C100" s="28" t="s">
        <v>136</v>
      </c>
      <c r="D100" s="23">
        <v>2</v>
      </c>
      <c r="E100" s="23">
        <v>0</v>
      </c>
      <c r="F100" s="102">
        <v>1.2999999999999999E-3</v>
      </c>
      <c r="G100" s="5">
        <f t="shared" si="3"/>
        <v>0</v>
      </c>
      <c r="H100" s="106"/>
    </row>
    <row r="101" spans="1:8" ht="30" x14ac:dyDescent="0.25">
      <c r="A101" s="32" t="s">
        <v>242</v>
      </c>
      <c r="B101" s="23" t="s">
        <v>53</v>
      </c>
      <c r="C101" s="31" t="s">
        <v>134</v>
      </c>
      <c r="D101" s="23">
        <v>2</v>
      </c>
      <c r="E101" s="23">
        <v>0</v>
      </c>
      <c r="F101" s="102">
        <v>1E-3</v>
      </c>
      <c r="G101" s="5">
        <f t="shared" si="3"/>
        <v>0</v>
      </c>
      <c r="H101" s="106"/>
    </row>
    <row r="102" spans="1:8" ht="30" x14ac:dyDescent="0.25">
      <c r="A102" s="32" t="s">
        <v>243</v>
      </c>
      <c r="B102" s="23" t="s">
        <v>65</v>
      </c>
      <c r="C102" s="28" t="s">
        <v>132</v>
      </c>
      <c r="D102" s="23">
        <v>2</v>
      </c>
      <c r="E102" s="23">
        <v>0</v>
      </c>
      <c r="F102" s="102">
        <v>1E-3</v>
      </c>
      <c r="G102" s="5">
        <f t="shared" si="3"/>
        <v>0</v>
      </c>
      <c r="H102" s="106"/>
    </row>
    <row r="103" spans="1:8" ht="30" x14ac:dyDescent="0.25">
      <c r="A103" s="32" t="s">
        <v>244</v>
      </c>
      <c r="B103" s="23" t="s">
        <v>85</v>
      </c>
      <c r="C103" s="24" t="s">
        <v>133</v>
      </c>
      <c r="D103" s="23">
        <v>2</v>
      </c>
      <c r="E103" s="23">
        <v>0</v>
      </c>
      <c r="F103" s="102">
        <v>1.1000000000000001E-3</v>
      </c>
      <c r="G103" s="5">
        <f t="shared" si="3"/>
        <v>0</v>
      </c>
      <c r="H103" s="106"/>
    </row>
    <row r="104" spans="1:8" x14ac:dyDescent="0.25">
      <c r="A104" s="32" t="s">
        <v>245</v>
      </c>
      <c r="B104" s="23" t="s">
        <v>23</v>
      </c>
      <c r="C104" s="24" t="s">
        <v>130</v>
      </c>
      <c r="D104" s="23">
        <v>1</v>
      </c>
      <c r="E104" s="23">
        <v>0</v>
      </c>
      <c r="F104" s="102">
        <v>6.9999999999999999E-4</v>
      </c>
      <c r="G104" s="5">
        <f t="shared" si="3"/>
        <v>0</v>
      </c>
      <c r="H104" s="106"/>
    </row>
    <row r="105" spans="1:8" x14ac:dyDescent="0.25">
      <c r="A105" s="32" t="s">
        <v>246</v>
      </c>
      <c r="B105" s="23" t="s">
        <v>96</v>
      </c>
      <c r="C105" s="24" t="s">
        <v>130</v>
      </c>
      <c r="D105" s="23">
        <v>1</v>
      </c>
      <c r="E105" s="23">
        <v>0</v>
      </c>
      <c r="F105" s="102">
        <v>6.9999999999999999E-4</v>
      </c>
      <c r="G105" s="5">
        <f t="shared" si="3"/>
        <v>0</v>
      </c>
      <c r="H105" s="106"/>
    </row>
    <row r="106" spans="1:8" ht="30" x14ac:dyDescent="0.25">
      <c r="A106" s="32" t="s">
        <v>247</v>
      </c>
      <c r="B106" s="23" t="s">
        <v>24</v>
      </c>
      <c r="C106" s="28" t="s">
        <v>134</v>
      </c>
      <c r="D106" s="23">
        <v>0</v>
      </c>
      <c r="E106" s="23">
        <v>0</v>
      </c>
      <c r="F106" s="102">
        <v>1.1999999999999999E-3</v>
      </c>
      <c r="G106" s="5">
        <v>0</v>
      </c>
      <c r="H106" s="106"/>
    </row>
    <row r="107" spans="1:8" x14ac:dyDescent="0.25">
      <c r="A107" s="32" t="s">
        <v>248</v>
      </c>
      <c r="B107" s="23" t="s">
        <v>29</v>
      </c>
      <c r="C107" s="29" t="s">
        <v>136</v>
      </c>
      <c r="D107" s="23">
        <v>0</v>
      </c>
      <c r="E107" s="23">
        <v>0</v>
      </c>
      <c r="F107" s="103">
        <v>5.9999999999999995E-4</v>
      </c>
      <c r="G107" s="5">
        <v>0</v>
      </c>
      <c r="H107" s="106"/>
    </row>
    <row r="108" spans="1:8" ht="30" x14ac:dyDescent="0.25">
      <c r="A108" s="32" t="s">
        <v>249</v>
      </c>
      <c r="B108" s="23" t="s">
        <v>30</v>
      </c>
      <c r="C108" s="24" t="s">
        <v>133</v>
      </c>
      <c r="D108" s="23">
        <v>0</v>
      </c>
      <c r="E108" s="23">
        <v>0</v>
      </c>
      <c r="F108" s="102">
        <v>5.9999999999999995E-4</v>
      </c>
      <c r="G108" s="5">
        <v>0</v>
      </c>
      <c r="H108" s="106"/>
    </row>
    <row r="109" spans="1:8" ht="30" x14ac:dyDescent="0.25">
      <c r="A109" s="32" t="s">
        <v>250</v>
      </c>
      <c r="B109" s="23" t="s">
        <v>52</v>
      </c>
      <c r="C109" s="29" t="s">
        <v>136</v>
      </c>
      <c r="D109" s="23">
        <v>0</v>
      </c>
      <c r="E109" s="23">
        <v>0</v>
      </c>
      <c r="F109" s="103">
        <v>6.9999999999999999E-4</v>
      </c>
      <c r="G109" s="5">
        <v>0</v>
      </c>
      <c r="H109" s="106"/>
    </row>
    <row r="110" spans="1:8" ht="30" x14ac:dyDescent="0.25">
      <c r="A110" s="32" t="s">
        <v>251</v>
      </c>
      <c r="B110" s="23" t="s">
        <v>64</v>
      </c>
      <c r="C110" s="29" t="s">
        <v>127</v>
      </c>
      <c r="D110" s="23">
        <v>0</v>
      </c>
      <c r="E110" s="23">
        <v>0</v>
      </c>
      <c r="F110" s="103">
        <v>1.1000000000000001E-3</v>
      </c>
      <c r="G110" s="5">
        <v>0</v>
      </c>
      <c r="H110" s="106"/>
    </row>
    <row r="111" spans="1:8" ht="30" x14ac:dyDescent="0.25">
      <c r="A111" s="32" t="s">
        <v>252</v>
      </c>
      <c r="B111" s="23" t="s">
        <v>100</v>
      </c>
      <c r="C111" s="24" t="s">
        <v>133</v>
      </c>
      <c r="D111" s="23">
        <v>0</v>
      </c>
      <c r="E111" s="23">
        <v>0</v>
      </c>
      <c r="F111" s="102">
        <v>4.0000000000000002E-4</v>
      </c>
      <c r="G111" s="5">
        <v>0</v>
      </c>
      <c r="H111" s="106"/>
    </row>
    <row r="112" spans="1:8" x14ac:dyDescent="0.25">
      <c r="E112" s="11"/>
    </row>
  </sheetData>
  <sortState ref="B22:G111">
    <sortCondition descending="1" ref="D22:D111"/>
  </sortState>
  <mergeCells count="3">
    <mergeCell ref="H2:H7"/>
    <mergeCell ref="H8:H21"/>
    <mergeCell ref="H22:H1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workbookViewId="0">
      <selection activeCell="I16" sqref="I16"/>
    </sheetView>
  </sheetViews>
  <sheetFormatPr defaultRowHeight="15" x14ac:dyDescent="0.25"/>
  <cols>
    <col min="1" max="1" width="15.140625" customWidth="1"/>
    <col min="2" max="2" width="55.5703125" customWidth="1"/>
    <col min="3" max="3" width="30.85546875" customWidth="1"/>
    <col min="4" max="4" width="17.28515625" customWidth="1"/>
    <col min="5" max="5" width="16.7109375" customWidth="1"/>
    <col min="6" max="6" width="13.28515625" customWidth="1"/>
    <col min="7" max="7" width="12.28515625" customWidth="1"/>
    <col min="8" max="8" width="13.7109375" customWidth="1"/>
    <col min="9" max="9" width="16.7109375" customWidth="1"/>
    <col min="12" max="12" width="33.7109375" customWidth="1"/>
  </cols>
  <sheetData>
    <row r="1" spans="1:12" ht="30" x14ac:dyDescent="0.25">
      <c r="B1" s="74"/>
      <c r="C1" s="75" t="s">
        <v>258</v>
      </c>
    </row>
    <row r="2" spans="1:12" ht="15" customHeight="1" x14ac:dyDescent="0.25">
      <c r="B2" s="74" t="s">
        <v>259</v>
      </c>
      <c r="C2" s="74" t="s">
        <v>261</v>
      </c>
    </row>
    <row r="3" spans="1:12" x14ac:dyDescent="0.25">
      <c r="B3" s="74" t="s">
        <v>260</v>
      </c>
      <c r="C3" s="74" t="s">
        <v>262</v>
      </c>
    </row>
    <row r="5" spans="1:12" ht="51.75" customHeight="1" x14ac:dyDescent="0.25">
      <c r="A5" s="76" t="s">
        <v>142</v>
      </c>
      <c r="B5" s="76" t="s">
        <v>263</v>
      </c>
      <c r="C5" s="76" t="s">
        <v>110</v>
      </c>
      <c r="D5" s="76" t="s">
        <v>119</v>
      </c>
      <c r="E5" s="76" t="s">
        <v>120</v>
      </c>
      <c r="F5" s="76" t="s">
        <v>121</v>
      </c>
      <c r="G5" s="77" t="s">
        <v>141</v>
      </c>
      <c r="H5" s="77" t="s">
        <v>114</v>
      </c>
      <c r="I5" s="76" t="s">
        <v>253</v>
      </c>
      <c r="J5" s="76" t="s">
        <v>254</v>
      </c>
      <c r="K5" s="76" t="s">
        <v>255</v>
      </c>
      <c r="L5" s="77" t="s">
        <v>115</v>
      </c>
    </row>
    <row r="6" spans="1:12" ht="18" customHeight="1" x14ac:dyDescent="0.25">
      <c r="A6" s="33" t="s">
        <v>143</v>
      </c>
      <c r="B6" s="67" t="s">
        <v>107</v>
      </c>
      <c r="C6" s="34" t="s">
        <v>128</v>
      </c>
      <c r="D6" s="35">
        <v>3093</v>
      </c>
      <c r="E6" s="35">
        <f t="shared" ref="E6:E13" si="0">D6-F6</f>
        <v>3087</v>
      </c>
      <c r="F6" s="35">
        <v>6</v>
      </c>
      <c r="G6" s="62">
        <v>1.7993070489844682</v>
      </c>
      <c r="H6" s="6">
        <f t="shared" ref="H6:H13" si="1">E6/D6</f>
        <v>0.99806013579049468</v>
      </c>
      <c r="I6" s="109" t="s">
        <v>256</v>
      </c>
      <c r="J6" s="78">
        <f t="shared" ref="J6:J13" si="2">IF(G6=0,0,(LOG(((E6/D6)*(1/G6))+1))*100)</f>
        <v>19.16441946168699</v>
      </c>
      <c r="K6" s="79">
        <f t="shared" ref="K6:K13" si="3">ROUND((J6/MAX(J:J))*100,0)</f>
        <v>100</v>
      </c>
      <c r="L6" s="107" t="s">
        <v>122</v>
      </c>
    </row>
    <row r="7" spans="1:12" ht="18" customHeight="1" x14ac:dyDescent="0.25">
      <c r="A7" s="33" t="s">
        <v>144</v>
      </c>
      <c r="B7" s="67" t="s">
        <v>13</v>
      </c>
      <c r="C7" s="34" t="s">
        <v>127</v>
      </c>
      <c r="D7" s="35">
        <v>83</v>
      </c>
      <c r="E7" s="35">
        <f t="shared" si="0"/>
        <v>83</v>
      </c>
      <c r="F7" s="35">
        <v>0</v>
      </c>
      <c r="G7" s="62">
        <v>3.7272727272727271</v>
      </c>
      <c r="H7" s="6">
        <f t="shared" si="1"/>
        <v>1</v>
      </c>
      <c r="I7" s="109" t="s">
        <v>256</v>
      </c>
      <c r="J7" s="78">
        <f t="shared" si="2"/>
        <v>10.321948691506368</v>
      </c>
      <c r="K7" s="79">
        <f t="shared" si="3"/>
        <v>54</v>
      </c>
      <c r="L7" s="107"/>
    </row>
    <row r="8" spans="1:12" ht="14.25" customHeight="1" x14ac:dyDescent="0.25">
      <c r="A8" s="33" t="s">
        <v>145</v>
      </c>
      <c r="B8" s="67" t="s">
        <v>3</v>
      </c>
      <c r="C8" s="72" t="s">
        <v>129</v>
      </c>
      <c r="D8" s="35">
        <v>28</v>
      </c>
      <c r="E8" s="35">
        <f t="shared" si="0"/>
        <v>28</v>
      </c>
      <c r="F8" s="35">
        <v>0</v>
      </c>
      <c r="G8" s="62">
        <v>17.333333333333332</v>
      </c>
      <c r="H8" s="6">
        <f t="shared" si="1"/>
        <v>1</v>
      </c>
      <c r="I8" s="109" t="s">
        <v>256</v>
      </c>
      <c r="J8" s="78">
        <f t="shared" si="2"/>
        <v>2.4359345859444694</v>
      </c>
      <c r="K8" s="79">
        <f t="shared" si="3"/>
        <v>13</v>
      </c>
      <c r="L8" s="107"/>
    </row>
    <row r="9" spans="1:12" ht="15" customHeight="1" x14ac:dyDescent="0.25">
      <c r="A9" s="33" t="s">
        <v>146</v>
      </c>
      <c r="B9" s="67" t="s">
        <v>82</v>
      </c>
      <c r="C9" s="39" t="s">
        <v>132</v>
      </c>
      <c r="D9" s="35">
        <v>17</v>
      </c>
      <c r="E9" s="35">
        <f t="shared" si="0"/>
        <v>17</v>
      </c>
      <c r="F9" s="35">
        <v>0</v>
      </c>
      <c r="G9" s="62"/>
      <c r="H9" s="6">
        <f t="shared" si="1"/>
        <v>1</v>
      </c>
      <c r="I9" s="110" t="s">
        <v>256</v>
      </c>
      <c r="J9" s="78">
        <f t="shared" si="2"/>
        <v>0</v>
      </c>
      <c r="K9" s="80">
        <f t="shared" si="3"/>
        <v>0</v>
      </c>
      <c r="L9" s="107"/>
    </row>
    <row r="10" spans="1:12" ht="15" customHeight="1" x14ac:dyDescent="0.25">
      <c r="A10" s="33" t="s">
        <v>147</v>
      </c>
      <c r="B10" s="67" t="s">
        <v>0</v>
      </c>
      <c r="C10" s="34" t="s">
        <v>128</v>
      </c>
      <c r="D10" s="35">
        <v>16</v>
      </c>
      <c r="E10" s="35">
        <f t="shared" si="0"/>
        <v>16</v>
      </c>
      <c r="F10" s="35">
        <v>0</v>
      </c>
      <c r="G10" s="62">
        <v>189.81</v>
      </c>
      <c r="H10" s="6">
        <f t="shared" si="1"/>
        <v>1</v>
      </c>
      <c r="I10" s="109" t="s">
        <v>256</v>
      </c>
      <c r="J10" s="78">
        <f t="shared" si="2"/>
        <v>0.22820423581024485</v>
      </c>
      <c r="K10" s="79">
        <f t="shared" si="3"/>
        <v>1</v>
      </c>
      <c r="L10" s="107"/>
    </row>
    <row r="11" spans="1:12" x14ac:dyDescent="0.25">
      <c r="A11" s="33" t="s">
        <v>148</v>
      </c>
      <c r="B11" s="67" t="s">
        <v>63</v>
      </c>
      <c r="C11" s="37" t="s">
        <v>131</v>
      </c>
      <c r="D11" s="35">
        <v>13</v>
      </c>
      <c r="E11" s="35">
        <f t="shared" si="0"/>
        <v>13</v>
      </c>
      <c r="F11" s="35">
        <v>0</v>
      </c>
      <c r="G11" s="62"/>
      <c r="H11" s="6">
        <f t="shared" si="1"/>
        <v>1</v>
      </c>
      <c r="I11" s="111" t="s">
        <v>256</v>
      </c>
      <c r="J11" s="78">
        <f t="shared" si="2"/>
        <v>0</v>
      </c>
      <c r="K11" s="81">
        <f t="shared" si="3"/>
        <v>0</v>
      </c>
      <c r="L11" s="107"/>
    </row>
    <row r="12" spans="1:12" x14ac:dyDescent="0.25">
      <c r="A12" s="33" t="s">
        <v>149</v>
      </c>
      <c r="B12" s="67" t="s">
        <v>77</v>
      </c>
      <c r="C12" s="38" t="s">
        <v>127</v>
      </c>
      <c r="D12" s="35">
        <v>10</v>
      </c>
      <c r="E12" s="35">
        <f t="shared" si="0"/>
        <v>10</v>
      </c>
      <c r="F12" s="35">
        <v>0</v>
      </c>
      <c r="G12" s="62"/>
      <c r="H12" s="6">
        <f t="shared" si="1"/>
        <v>1</v>
      </c>
      <c r="I12" s="111" t="s">
        <v>257</v>
      </c>
      <c r="J12" s="78">
        <f t="shared" si="2"/>
        <v>0</v>
      </c>
      <c r="K12" s="81">
        <f t="shared" si="3"/>
        <v>0</v>
      </c>
      <c r="L12" s="107"/>
    </row>
    <row r="13" spans="1:12" x14ac:dyDescent="0.25">
      <c r="A13" s="33" t="s">
        <v>150</v>
      </c>
      <c r="B13" s="67" t="s">
        <v>37</v>
      </c>
      <c r="C13" s="36" t="s">
        <v>130</v>
      </c>
      <c r="D13" s="35">
        <v>2</v>
      </c>
      <c r="E13" s="35">
        <f t="shared" si="0"/>
        <v>2</v>
      </c>
      <c r="F13" s="35">
        <v>0</v>
      </c>
      <c r="G13" s="62"/>
      <c r="H13" s="6">
        <f t="shared" si="1"/>
        <v>1</v>
      </c>
      <c r="I13" s="111" t="s">
        <v>257</v>
      </c>
      <c r="J13" s="78">
        <f t="shared" si="2"/>
        <v>0</v>
      </c>
      <c r="K13" s="79">
        <f t="shared" si="3"/>
        <v>0</v>
      </c>
      <c r="L13" s="107"/>
    </row>
    <row r="14" spans="1:12" ht="18" customHeight="1" x14ac:dyDescent="0.25">
      <c r="A14" s="40" t="s">
        <v>151</v>
      </c>
      <c r="B14" s="68" t="s">
        <v>86</v>
      </c>
      <c r="C14" s="41" t="s">
        <v>129</v>
      </c>
      <c r="D14" s="42">
        <v>58</v>
      </c>
      <c r="E14" s="42">
        <f t="shared" ref="E14:E37" si="4">D14-F14</f>
        <v>56</v>
      </c>
      <c r="F14" s="42">
        <v>2</v>
      </c>
      <c r="G14" s="64">
        <v>16</v>
      </c>
      <c r="H14" s="7">
        <f t="shared" ref="H14:H37" si="5">E14/D14</f>
        <v>0.96551724137931039</v>
      </c>
      <c r="I14" s="112" t="s">
        <v>257</v>
      </c>
      <c r="J14" s="82">
        <f t="shared" ref="J14:J70" si="6">IF(G14=0,0,(LOG(((E14/D14)*(1/G14))+1))*100)</f>
        <v>2.5447122212479436</v>
      </c>
      <c r="K14" s="83">
        <f t="shared" ref="K14:K64" si="7">ROUND((J14/MAX(J:J))*100,0)</f>
        <v>13</v>
      </c>
      <c r="L14" s="104" t="s">
        <v>123</v>
      </c>
    </row>
    <row r="15" spans="1:12" x14ac:dyDescent="0.25">
      <c r="A15" s="40" t="s">
        <v>152</v>
      </c>
      <c r="B15" s="68" t="s">
        <v>79</v>
      </c>
      <c r="C15" s="41" t="s">
        <v>133</v>
      </c>
      <c r="D15" s="42">
        <v>121</v>
      </c>
      <c r="E15" s="42">
        <f t="shared" si="4"/>
        <v>114</v>
      </c>
      <c r="F15" s="42">
        <v>7</v>
      </c>
      <c r="G15" s="64">
        <v>25.729090909090907</v>
      </c>
      <c r="H15" s="7">
        <f t="shared" si="5"/>
        <v>0.94214876033057848</v>
      </c>
      <c r="I15" s="112" t="s">
        <v>257</v>
      </c>
      <c r="J15" s="82">
        <f t="shared" si="6"/>
        <v>1.5618760535855534</v>
      </c>
      <c r="K15" s="83">
        <f t="shared" si="7"/>
        <v>8</v>
      </c>
      <c r="L15" s="104"/>
    </row>
    <row r="16" spans="1:12" x14ac:dyDescent="0.25">
      <c r="A16" s="40" t="s">
        <v>153</v>
      </c>
      <c r="B16" s="68" t="s">
        <v>106</v>
      </c>
      <c r="C16" s="41" t="s">
        <v>128</v>
      </c>
      <c r="D16" s="42">
        <v>86</v>
      </c>
      <c r="E16" s="42">
        <f t="shared" si="4"/>
        <v>81</v>
      </c>
      <c r="F16" s="42">
        <v>5</v>
      </c>
      <c r="G16" s="64">
        <v>17.145714285714284</v>
      </c>
      <c r="H16" s="7">
        <f t="shared" si="5"/>
        <v>0.94186046511627908</v>
      </c>
      <c r="I16" s="112" t="s">
        <v>256</v>
      </c>
      <c r="J16" s="82">
        <f t="shared" si="6"/>
        <v>2.3224756531239819</v>
      </c>
      <c r="K16" s="84">
        <f t="shared" si="7"/>
        <v>12</v>
      </c>
      <c r="L16" s="104"/>
    </row>
    <row r="17" spans="1:12" ht="15.75" customHeight="1" x14ac:dyDescent="0.25">
      <c r="A17" s="40" t="s">
        <v>154</v>
      </c>
      <c r="B17" s="68" t="s">
        <v>40</v>
      </c>
      <c r="C17" s="43" t="s">
        <v>134</v>
      </c>
      <c r="D17" s="42">
        <v>194</v>
      </c>
      <c r="E17" s="42">
        <f t="shared" si="4"/>
        <v>180</v>
      </c>
      <c r="F17" s="42">
        <v>14</v>
      </c>
      <c r="G17" s="64">
        <v>19.104137931034483</v>
      </c>
      <c r="H17" s="7">
        <f t="shared" si="5"/>
        <v>0.92783505154639179</v>
      </c>
      <c r="I17" s="113" t="s">
        <v>256</v>
      </c>
      <c r="J17" s="82">
        <f t="shared" si="6"/>
        <v>2.0596280743693618</v>
      </c>
      <c r="K17" s="85">
        <f t="shared" si="7"/>
        <v>11</v>
      </c>
      <c r="L17" s="104"/>
    </row>
    <row r="18" spans="1:12" x14ac:dyDescent="0.25">
      <c r="A18" s="40" t="s">
        <v>155</v>
      </c>
      <c r="B18" s="68" t="s">
        <v>57</v>
      </c>
      <c r="C18" s="44" t="s">
        <v>134</v>
      </c>
      <c r="D18" s="42">
        <v>38</v>
      </c>
      <c r="E18" s="42">
        <f t="shared" si="4"/>
        <v>35</v>
      </c>
      <c r="F18" s="42">
        <v>3</v>
      </c>
      <c r="G18" s="64">
        <v>25.5</v>
      </c>
      <c r="H18" s="7">
        <f t="shared" si="5"/>
        <v>0.92105263157894735</v>
      </c>
      <c r="I18" s="113" t="s">
        <v>257</v>
      </c>
      <c r="J18" s="82">
        <f t="shared" si="6"/>
        <v>1.5409935758235223</v>
      </c>
      <c r="K18" s="83">
        <f t="shared" si="7"/>
        <v>8</v>
      </c>
      <c r="L18" s="104"/>
    </row>
    <row r="19" spans="1:12" x14ac:dyDescent="0.25">
      <c r="A19" s="40" t="s">
        <v>156</v>
      </c>
      <c r="B19" s="68" t="s">
        <v>94</v>
      </c>
      <c r="C19" s="44" t="s">
        <v>130</v>
      </c>
      <c r="D19" s="42">
        <v>23</v>
      </c>
      <c r="E19" s="42">
        <f t="shared" si="4"/>
        <v>21</v>
      </c>
      <c r="F19" s="42">
        <v>2</v>
      </c>
      <c r="G19" s="64">
        <v>11.714285714285714</v>
      </c>
      <c r="H19" s="7">
        <f t="shared" si="5"/>
        <v>0.91304347826086951</v>
      </c>
      <c r="I19" s="113" t="s">
        <v>257</v>
      </c>
      <c r="J19" s="82">
        <f t="shared" si="6"/>
        <v>3.2595690236729076</v>
      </c>
      <c r="K19" s="84">
        <f t="shared" si="7"/>
        <v>17</v>
      </c>
      <c r="L19" s="104"/>
    </row>
    <row r="20" spans="1:12" x14ac:dyDescent="0.25">
      <c r="A20" s="40" t="s">
        <v>157</v>
      </c>
      <c r="B20" s="68" t="s">
        <v>80</v>
      </c>
      <c r="C20" s="43" t="s">
        <v>135</v>
      </c>
      <c r="D20" s="42">
        <v>21</v>
      </c>
      <c r="E20" s="42">
        <f t="shared" si="4"/>
        <v>19</v>
      </c>
      <c r="F20" s="42">
        <v>2</v>
      </c>
      <c r="G20" s="64">
        <v>15</v>
      </c>
      <c r="H20" s="7">
        <f t="shared" si="5"/>
        <v>0.90476190476190477</v>
      </c>
      <c r="I20" s="113" t="s">
        <v>257</v>
      </c>
      <c r="J20" s="82">
        <f t="shared" si="6"/>
        <v>2.543591302196397</v>
      </c>
      <c r="K20" s="84">
        <f t="shared" si="7"/>
        <v>13</v>
      </c>
      <c r="L20" s="104"/>
    </row>
    <row r="21" spans="1:12" ht="14.25" customHeight="1" x14ac:dyDescent="0.25">
      <c r="A21" s="45" t="s">
        <v>158</v>
      </c>
      <c r="B21" s="69" t="s">
        <v>71</v>
      </c>
      <c r="C21" s="48" t="s">
        <v>135</v>
      </c>
      <c r="D21" s="47">
        <v>603</v>
      </c>
      <c r="E21" s="47">
        <f>D21-F21</f>
        <v>536</v>
      </c>
      <c r="F21" s="47">
        <v>67</v>
      </c>
      <c r="G21" s="63">
        <v>22.084444444444443</v>
      </c>
      <c r="H21" s="8">
        <f>E21/D21</f>
        <v>0.88888888888888884</v>
      </c>
      <c r="I21" s="114" t="s">
        <v>256</v>
      </c>
      <c r="J21" s="86">
        <f>IF(G21=0,0,(LOG(((E21/D21)*(1/G21))+1))*100)</f>
        <v>1.7137535422158141</v>
      </c>
      <c r="K21" s="87">
        <f>ROUND((J21/MAX(J:J))*100,0)</f>
        <v>9</v>
      </c>
      <c r="L21" s="108" t="s">
        <v>124</v>
      </c>
    </row>
    <row r="22" spans="1:12" x14ac:dyDescent="0.25">
      <c r="A22" s="45" t="s">
        <v>159</v>
      </c>
      <c r="B22" s="69" t="s">
        <v>50</v>
      </c>
      <c r="C22" s="46" t="s">
        <v>128</v>
      </c>
      <c r="D22" s="47">
        <v>572</v>
      </c>
      <c r="E22" s="47">
        <f>D22-F22</f>
        <v>509</v>
      </c>
      <c r="F22" s="47">
        <v>63</v>
      </c>
      <c r="G22" s="63">
        <v>21.561403508771932</v>
      </c>
      <c r="H22" s="8">
        <f>E22/D22</f>
        <v>0.8898601398601399</v>
      </c>
      <c r="I22" s="114" t="s">
        <v>256</v>
      </c>
      <c r="J22" s="86">
        <f>IF(G22=0,0,(LOG(((E22/D22)*(1/G22))+1))*100)</f>
        <v>1.7563762676980905</v>
      </c>
      <c r="K22" s="87">
        <f>ROUND((J22/MAX(J:J))*100,0)</f>
        <v>9</v>
      </c>
      <c r="L22" s="108"/>
    </row>
    <row r="23" spans="1:12" x14ac:dyDescent="0.25">
      <c r="A23" s="45" t="s">
        <v>160</v>
      </c>
      <c r="B23" s="69" t="s">
        <v>93</v>
      </c>
      <c r="C23" s="48" t="s">
        <v>133</v>
      </c>
      <c r="D23" s="47">
        <v>16</v>
      </c>
      <c r="E23" s="47">
        <f>D23-F23</f>
        <v>14</v>
      </c>
      <c r="F23" s="47">
        <v>2</v>
      </c>
      <c r="G23" s="63">
        <v>6.333333333333333</v>
      </c>
      <c r="H23" s="8">
        <f>E23/D23</f>
        <v>0.875</v>
      </c>
      <c r="I23" s="115" t="s">
        <v>257</v>
      </c>
      <c r="J23" s="86">
        <f>IF(G23=0,0,(LOG(((E23/D23)*(1/G23))+1))*100)</f>
        <v>5.6202515184022843</v>
      </c>
      <c r="K23" s="88">
        <f>ROUND((J23/MAX(J:J))*100,0)</f>
        <v>29</v>
      </c>
      <c r="L23" s="108"/>
    </row>
    <row r="24" spans="1:12" x14ac:dyDescent="0.25">
      <c r="A24" s="45" t="s">
        <v>161</v>
      </c>
      <c r="B24" s="69" t="s">
        <v>28</v>
      </c>
      <c r="C24" s="48" t="s">
        <v>130</v>
      </c>
      <c r="D24" s="47">
        <v>8</v>
      </c>
      <c r="E24" s="47">
        <f>D24-F24</f>
        <v>7</v>
      </c>
      <c r="F24" s="47">
        <v>1</v>
      </c>
      <c r="G24" s="63"/>
      <c r="H24" s="8">
        <f>E24/D24</f>
        <v>0.875</v>
      </c>
      <c r="I24" s="115" t="s">
        <v>257</v>
      </c>
      <c r="J24" s="86">
        <f>IF(G24=0,0,(LOG(((E24/D24)*(1/G24))+1))*100)</f>
        <v>0</v>
      </c>
      <c r="K24" s="89">
        <f>ROUND((J24/MAX(J:J))*100,0)</f>
        <v>0</v>
      </c>
      <c r="L24" s="108"/>
    </row>
    <row r="25" spans="1:12" x14ac:dyDescent="0.25">
      <c r="A25" s="45" t="s">
        <v>162</v>
      </c>
      <c r="B25" s="69" t="s">
        <v>46</v>
      </c>
      <c r="C25" s="48" t="s">
        <v>131</v>
      </c>
      <c r="D25" s="47">
        <v>8</v>
      </c>
      <c r="E25" s="47">
        <f>D25-F25</f>
        <v>7</v>
      </c>
      <c r="F25" s="47">
        <v>1</v>
      </c>
      <c r="G25" s="63">
        <v>17</v>
      </c>
      <c r="H25" s="8">
        <f>E25/D25</f>
        <v>0.875</v>
      </c>
      <c r="I25" s="115" t="s">
        <v>257</v>
      </c>
      <c r="J25" s="86">
        <f>IF(G25=0,0,(LOG(((E25/D25)*(1/G25))+1))*100)</f>
        <v>2.1797129094844312</v>
      </c>
      <c r="K25" s="88">
        <f>ROUND((J25/MAX(J:J))*100,0)</f>
        <v>11</v>
      </c>
      <c r="L25" s="108"/>
    </row>
    <row r="26" spans="1:12" x14ac:dyDescent="0.25">
      <c r="A26" s="45" t="s">
        <v>163</v>
      </c>
      <c r="B26" s="69" t="s">
        <v>12</v>
      </c>
      <c r="C26" s="48" t="s">
        <v>136</v>
      </c>
      <c r="D26" s="47">
        <v>15</v>
      </c>
      <c r="E26" s="47">
        <f t="shared" si="4"/>
        <v>13</v>
      </c>
      <c r="F26" s="47">
        <v>2</v>
      </c>
      <c r="G26" s="63"/>
      <c r="H26" s="8">
        <f t="shared" si="5"/>
        <v>0.8666666666666667</v>
      </c>
      <c r="I26" s="115" t="s">
        <v>257</v>
      </c>
      <c r="J26" s="86">
        <f t="shared" si="6"/>
        <v>0</v>
      </c>
      <c r="K26" s="90">
        <f t="shared" si="7"/>
        <v>0</v>
      </c>
      <c r="L26" s="108"/>
    </row>
    <row r="27" spans="1:12" x14ac:dyDescent="0.25">
      <c r="A27" s="45" t="s">
        <v>164</v>
      </c>
      <c r="B27" s="69" t="s">
        <v>98</v>
      </c>
      <c r="C27" s="48" t="s">
        <v>137</v>
      </c>
      <c r="D27" s="47">
        <v>7</v>
      </c>
      <c r="E27" s="47">
        <f t="shared" si="4"/>
        <v>6</v>
      </c>
      <c r="F27" s="47">
        <v>1</v>
      </c>
      <c r="G27" s="63">
        <v>43</v>
      </c>
      <c r="H27" s="8">
        <f t="shared" si="5"/>
        <v>0.8571428571428571</v>
      </c>
      <c r="I27" s="115" t="s">
        <v>257</v>
      </c>
      <c r="J27" s="86">
        <f t="shared" si="6"/>
        <v>0.85718798833430887</v>
      </c>
      <c r="K27" s="90">
        <f t="shared" si="7"/>
        <v>4</v>
      </c>
      <c r="L27" s="108"/>
    </row>
    <row r="28" spans="1:12" x14ac:dyDescent="0.25">
      <c r="A28" s="45" t="s">
        <v>165</v>
      </c>
      <c r="B28" s="69" t="s">
        <v>9</v>
      </c>
      <c r="C28" s="49" t="s">
        <v>131</v>
      </c>
      <c r="D28" s="47">
        <v>54</v>
      </c>
      <c r="E28" s="47">
        <f t="shared" si="4"/>
        <v>46</v>
      </c>
      <c r="F28" s="47">
        <v>8</v>
      </c>
      <c r="G28" s="63">
        <v>15.084999999999999</v>
      </c>
      <c r="H28" s="8">
        <f t="shared" si="5"/>
        <v>0.85185185185185186</v>
      </c>
      <c r="I28" s="116" t="s">
        <v>256</v>
      </c>
      <c r="J28" s="86">
        <f t="shared" si="6"/>
        <v>2.3857220968160209</v>
      </c>
      <c r="K28" s="90">
        <f t="shared" si="7"/>
        <v>12</v>
      </c>
      <c r="L28" s="108"/>
    </row>
    <row r="29" spans="1:12" x14ac:dyDescent="0.25">
      <c r="A29" s="45" t="s">
        <v>166</v>
      </c>
      <c r="B29" s="69" t="s">
        <v>20</v>
      </c>
      <c r="C29" s="48" t="s">
        <v>128</v>
      </c>
      <c r="D29" s="47">
        <v>140</v>
      </c>
      <c r="E29" s="47">
        <f>D29-F29</f>
        <v>118</v>
      </c>
      <c r="F29" s="47">
        <v>22</v>
      </c>
      <c r="G29" s="63">
        <v>26.3125</v>
      </c>
      <c r="H29" s="8">
        <f>E29/D29</f>
        <v>0.84285714285714286</v>
      </c>
      <c r="I29" s="116" t="s">
        <v>256</v>
      </c>
      <c r="J29" s="86">
        <f>IF(G29=0,0,(LOG(((E29/D29)*(1/G29))+1))*100)</f>
        <v>1.3693405757120298</v>
      </c>
      <c r="K29" s="90">
        <f>ROUND((J29/MAX(J:J))*100,0)</f>
        <v>7</v>
      </c>
      <c r="L29" s="108"/>
    </row>
    <row r="30" spans="1:12" x14ac:dyDescent="0.25">
      <c r="A30" s="45" t="s">
        <v>167</v>
      </c>
      <c r="B30" s="69" t="s">
        <v>18</v>
      </c>
      <c r="C30" s="48" t="s">
        <v>127</v>
      </c>
      <c r="D30" s="47">
        <v>32</v>
      </c>
      <c r="E30" s="47">
        <f>D30-F30</f>
        <v>27</v>
      </c>
      <c r="F30" s="47">
        <v>5</v>
      </c>
      <c r="G30" s="63">
        <v>24</v>
      </c>
      <c r="H30" s="8">
        <f>E30/D30</f>
        <v>0.84375</v>
      </c>
      <c r="I30" s="115" t="s">
        <v>257</v>
      </c>
      <c r="J30" s="86">
        <f>IF(G30=0,0,(LOG(((E30/D30)*(1/G30))+1))*100)</f>
        <v>1.5005908624958288</v>
      </c>
      <c r="K30" s="90">
        <f>ROUND((J30/MAX(J:J))*100,0)</f>
        <v>8</v>
      </c>
      <c r="L30" s="108"/>
    </row>
    <row r="31" spans="1:12" x14ac:dyDescent="0.25">
      <c r="A31" s="45" t="s">
        <v>168</v>
      </c>
      <c r="B31" s="69" t="s">
        <v>102</v>
      </c>
      <c r="C31" s="48" t="s">
        <v>136</v>
      </c>
      <c r="D31" s="47">
        <v>90</v>
      </c>
      <c r="E31" s="47">
        <f t="shared" si="4"/>
        <v>75</v>
      </c>
      <c r="F31" s="47">
        <v>15</v>
      </c>
      <c r="G31" s="63">
        <v>20.8</v>
      </c>
      <c r="H31" s="8">
        <f t="shared" si="5"/>
        <v>0.83333333333333337</v>
      </c>
      <c r="I31" s="116" t="s">
        <v>256</v>
      </c>
      <c r="J31" s="86">
        <f t="shared" si="6"/>
        <v>1.7060107117945276</v>
      </c>
      <c r="K31" s="90">
        <f t="shared" si="7"/>
        <v>9</v>
      </c>
      <c r="L31" s="108"/>
    </row>
    <row r="32" spans="1:12" x14ac:dyDescent="0.25">
      <c r="A32" s="45" t="s">
        <v>169</v>
      </c>
      <c r="B32" s="69" t="s">
        <v>43</v>
      </c>
      <c r="C32" s="48" t="s">
        <v>127</v>
      </c>
      <c r="D32" s="47">
        <v>56</v>
      </c>
      <c r="E32" s="47">
        <f t="shared" si="4"/>
        <v>46</v>
      </c>
      <c r="F32" s="47">
        <v>10</v>
      </c>
      <c r="G32" s="63">
        <v>21.09</v>
      </c>
      <c r="H32" s="8">
        <f t="shared" si="5"/>
        <v>0.8214285714285714</v>
      </c>
      <c r="I32" s="116" t="s">
        <v>256</v>
      </c>
      <c r="J32" s="86">
        <f t="shared" si="6"/>
        <v>1.6594113679869793</v>
      </c>
      <c r="K32" s="90">
        <f t="shared" si="7"/>
        <v>9</v>
      </c>
      <c r="L32" s="108"/>
    </row>
    <row r="33" spans="1:12" x14ac:dyDescent="0.25">
      <c r="A33" s="45" t="s">
        <v>170</v>
      </c>
      <c r="B33" s="69" t="s">
        <v>14</v>
      </c>
      <c r="C33" s="48" t="s">
        <v>127</v>
      </c>
      <c r="D33" s="47">
        <v>39</v>
      </c>
      <c r="E33" s="47">
        <f t="shared" si="4"/>
        <v>32</v>
      </c>
      <c r="F33" s="47">
        <v>7</v>
      </c>
      <c r="G33" s="63">
        <v>24.926153846153845</v>
      </c>
      <c r="H33" s="8">
        <f t="shared" si="5"/>
        <v>0.82051282051282048</v>
      </c>
      <c r="I33" s="115" t="s">
        <v>257</v>
      </c>
      <c r="J33" s="86">
        <f t="shared" si="6"/>
        <v>1.4065739194609626</v>
      </c>
      <c r="K33" s="90">
        <f t="shared" si="7"/>
        <v>7</v>
      </c>
      <c r="L33" s="108"/>
    </row>
    <row r="34" spans="1:12" x14ac:dyDescent="0.25">
      <c r="A34" s="45" t="s">
        <v>171</v>
      </c>
      <c r="B34" s="69" t="s">
        <v>10</v>
      </c>
      <c r="C34" s="46" t="s">
        <v>138</v>
      </c>
      <c r="D34" s="47">
        <v>63</v>
      </c>
      <c r="E34" s="47">
        <f t="shared" si="4"/>
        <v>51</v>
      </c>
      <c r="F34" s="47">
        <v>12</v>
      </c>
      <c r="G34" s="63">
        <v>20.7</v>
      </c>
      <c r="H34" s="8">
        <f t="shared" si="5"/>
        <v>0.80952380952380953</v>
      </c>
      <c r="I34" s="116" t="s">
        <v>256</v>
      </c>
      <c r="J34" s="86">
        <f t="shared" si="6"/>
        <v>1.6660450370557176</v>
      </c>
      <c r="K34" s="90">
        <f t="shared" si="7"/>
        <v>9</v>
      </c>
      <c r="L34" s="108"/>
    </row>
    <row r="35" spans="1:12" x14ac:dyDescent="0.25">
      <c r="A35" s="45" t="s">
        <v>172</v>
      </c>
      <c r="B35" s="69" t="s">
        <v>25</v>
      </c>
      <c r="C35" s="48" t="s">
        <v>127</v>
      </c>
      <c r="D35" s="47">
        <v>577</v>
      </c>
      <c r="E35" s="47">
        <f t="shared" si="4"/>
        <v>456</v>
      </c>
      <c r="F35" s="47">
        <v>121</v>
      </c>
      <c r="G35" s="63">
        <v>25.387142857142855</v>
      </c>
      <c r="H35" s="8">
        <f t="shared" si="5"/>
        <v>0.79029462738301559</v>
      </c>
      <c r="I35" s="116" t="s">
        <v>256</v>
      </c>
      <c r="J35" s="86">
        <f t="shared" si="6"/>
        <v>1.3313304246665598</v>
      </c>
      <c r="K35" s="90">
        <f t="shared" si="7"/>
        <v>7</v>
      </c>
      <c r="L35" s="108"/>
    </row>
    <row r="36" spans="1:12" x14ac:dyDescent="0.25">
      <c r="A36" s="45" t="s">
        <v>173</v>
      </c>
      <c r="B36" s="69" t="s">
        <v>2</v>
      </c>
      <c r="C36" s="49" t="s">
        <v>128</v>
      </c>
      <c r="D36" s="47">
        <v>61</v>
      </c>
      <c r="E36" s="47">
        <f t="shared" si="4"/>
        <v>47</v>
      </c>
      <c r="F36" s="47">
        <v>14</v>
      </c>
      <c r="G36" s="63">
        <v>23.333333333333332</v>
      </c>
      <c r="H36" s="8">
        <f t="shared" si="5"/>
        <v>0.77049180327868849</v>
      </c>
      <c r="I36" s="116" t="s">
        <v>256</v>
      </c>
      <c r="J36" s="86">
        <f t="shared" si="6"/>
        <v>1.4109182753383469</v>
      </c>
      <c r="K36" s="90">
        <f t="shared" si="7"/>
        <v>7</v>
      </c>
      <c r="L36" s="108"/>
    </row>
    <row r="37" spans="1:12" x14ac:dyDescent="0.25">
      <c r="A37" s="45" t="s">
        <v>174</v>
      </c>
      <c r="B37" s="69" t="s">
        <v>62</v>
      </c>
      <c r="C37" s="48" t="s">
        <v>128</v>
      </c>
      <c r="D37" s="47">
        <v>344</v>
      </c>
      <c r="E37" s="47">
        <f t="shared" si="4"/>
        <v>262</v>
      </c>
      <c r="F37" s="47">
        <v>82</v>
      </c>
      <c r="G37" s="63">
        <v>24.447111111111113</v>
      </c>
      <c r="H37" s="8">
        <f t="shared" si="5"/>
        <v>0.76162790697674421</v>
      </c>
      <c r="I37" s="117" t="s">
        <v>256</v>
      </c>
      <c r="J37" s="86">
        <f t="shared" si="6"/>
        <v>1.3323575728432586</v>
      </c>
      <c r="K37" s="89">
        <f t="shared" si="7"/>
        <v>7</v>
      </c>
      <c r="L37" s="108"/>
    </row>
    <row r="38" spans="1:12" x14ac:dyDescent="0.25">
      <c r="A38" s="45" t="s">
        <v>175</v>
      </c>
      <c r="B38" s="69" t="s">
        <v>68</v>
      </c>
      <c r="C38" s="48" t="s">
        <v>128</v>
      </c>
      <c r="D38" s="47">
        <v>213</v>
      </c>
      <c r="E38" s="47">
        <f t="shared" ref="E38:E64" si="8">D38-F38</f>
        <v>159</v>
      </c>
      <c r="F38" s="47">
        <v>54</v>
      </c>
      <c r="G38" s="63">
        <v>26.107857142857142</v>
      </c>
      <c r="H38" s="8">
        <f t="shared" ref="H38:H64" si="9">E38/D38</f>
        <v>0.74647887323943662</v>
      </c>
      <c r="I38" s="116" t="s">
        <v>256</v>
      </c>
      <c r="J38" s="86">
        <f t="shared" si="6"/>
        <v>1.2243191089213135</v>
      </c>
      <c r="K38" s="90">
        <f t="shared" si="7"/>
        <v>6</v>
      </c>
      <c r="L38" s="108"/>
    </row>
    <row r="39" spans="1:12" x14ac:dyDescent="0.25">
      <c r="A39" s="45" t="s">
        <v>176</v>
      </c>
      <c r="B39" s="69" t="s">
        <v>78</v>
      </c>
      <c r="C39" s="50" t="s">
        <v>132</v>
      </c>
      <c r="D39" s="47">
        <v>46</v>
      </c>
      <c r="E39" s="47">
        <f t="shared" si="8"/>
        <v>34</v>
      </c>
      <c r="F39" s="47">
        <v>12</v>
      </c>
      <c r="G39" s="63">
        <v>24.204000000000001</v>
      </c>
      <c r="H39" s="8">
        <f t="shared" si="9"/>
        <v>0.73913043478260865</v>
      </c>
      <c r="I39" s="115" t="s">
        <v>257</v>
      </c>
      <c r="J39" s="86">
        <f t="shared" si="6"/>
        <v>1.3063813512284834</v>
      </c>
      <c r="K39" s="87">
        <f t="shared" si="7"/>
        <v>7</v>
      </c>
      <c r="L39" s="108"/>
    </row>
    <row r="40" spans="1:12" x14ac:dyDescent="0.25">
      <c r="A40" s="45" t="s">
        <v>177</v>
      </c>
      <c r="B40" s="69" t="s">
        <v>95</v>
      </c>
      <c r="C40" s="48" t="s">
        <v>133</v>
      </c>
      <c r="D40" s="47">
        <v>61</v>
      </c>
      <c r="E40" s="47">
        <f t="shared" si="8"/>
        <v>45</v>
      </c>
      <c r="F40" s="47">
        <v>16</v>
      </c>
      <c r="G40" s="63">
        <v>19.600000000000001</v>
      </c>
      <c r="H40" s="8">
        <f t="shared" si="9"/>
        <v>0.73770491803278693</v>
      </c>
      <c r="I40" s="115" t="s">
        <v>257</v>
      </c>
      <c r="J40" s="86">
        <f t="shared" si="6"/>
        <v>1.6045870461704512</v>
      </c>
      <c r="K40" s="91">
        <f t="shared" si="7"/>
        <v>8</v>
      </c>
      <c r="L40" s="108"/>
    </row>
    <row r="41" spans="1:12" x14ac:dyDescent="0.25">
      <c r="A41" s="45" t="s">
        <v>178</v>
      </c>
      <c r="B41" s="69" t="s">
        <v>90</v>
      </c>
      <c r="C41" s="48" t="s">
        <v>133</v>
      </c>
      <c r="D41" s="47">
        <v>59</v>
      </c>
      <c r="E41" s="47">
        <f t="shared" si="8"/>
        <v>42</v>
      </c>
      <c r="F41" s="47">
        <v>17</v>
      </c>
      <c r="G41" s="63">
        <v>21.333333333333332</v>
      </c>
      <c r="H41" s="8">
        <f t="shared" si="9"/>
        <v>0.71186440677966101</v>
      </c>
      <c r="I41" s="115" t="s">
        <v>257</v>
      </c>
      <c r="J41" s="86">
        <f t="shared" si="6"/>
        <v>1.4255279432467949</v>
      </c>
      <c r="K41" s="90">
        <f t="shared" si="7"/>
        <v>7</v>
      </c>
      <c r="L41" s="108"/>
    </row>
    <row r="42" spans="1:12" x14ac:dyDescent="0.25">
      <c r="A42" s="45" t="s">
        <v>179</v>
      </c>
      <c r="B42" s="69" t="s">
        <v>45</v>
      </c>
      <c r="C42" s="48" t="s">
        <v>128</v>
      </c>
      <c r="D42" s="47">
        <v>109</v>
      </c>
      <c r="E42" s="47">
        <f>D42-F42</f>
        <v>75</v>
      </c>
      <c r="F42" s="47">
        <v>34</v>
      </c>
      <c r="G42" s="63">
        <v>27.714285714285715</v>
      </c>
      <c r="H42" s="8">
        <f>E42/D42</f>
        <v>0.68807339449541283</v>
      </c>
      <c r="I42" s="116" t="s">
        <v>256</v>
      </c>
      <c r="J42" s="86">
        <f>IF(G42=0,0,(LOG(((E42/D42)*(1/G42))+1))*100)</f>
        <v>1.0650724263992382</v>
      </c>
      <c r="K42" s="90">
        <f>ROUND((J42/MAX(J:J))*100,0)</f>
        <v>6</v>
      </c>
      <c r="L42" s="108"/>
    </row>
    <row r="43" spans="1:12" x14ac:dyDescent="0.25">
      <c r="A43" s="45" t="s">
        <v>180</v>
      </c>
      <c r="B43" s="69" t="s">
        <v>69</v>
      </c>
      <c r="C43" s="46" t="s">
        <v>127</v>
      </c>
      <c r="D43" s="47">
        <v>35</v>
      </c>
      <c r="E43" s="47">
        <f>D43-F43</f>
        <v>24</v>
      </c>
      <c r="F43" s="47">
        <v>11</v>
      </c>
      <c r="G43" s="63">
        <v>19</v>
      </c>
      <c r="H43" s="8">
        <f>E43/D43</f>
        <v>0.68571428571428572</v>
      </c>
      <c r="I43" s="115" t="s">
        <v>257</v>
      </c>
      <c r="J43" s="86">
        <f>IF(G43=0,0,(LOG(((E43/D43)*(1/G43))+1))*100)</f>
        <v>1.5397576604521199</v>
      </c>
      <c r="K43" s="90">
        <f>ROUND((J43/MAX(J:J))*100,0)</f>
        <v>8</v>
      </c>
      <c r="L43" s="108"/>
    </row>
    <row r="44" spans="1:12" x14ac:dyDescent="0.25">
      <c r="A44" s="45" t="s">
        <v>181</v>
      </c>
      <c r="B44" s="69" t="s">
        <v>17</v>
      </c>
      <c r="C44" s="48" t="s">
        <v>133</v>
      </c>
      <c r="D44" s="47">
        <v>12</v>
      </c>
      <c r="E44" s="47">
        <f t="shared" si="8"/>
        <v>8</v>
      </c>
      <c r="F44" s="47">
        <v>4</v>
      </c>
      <c r="G44" s="63">
        <v>13.5</v>
      </c>
      <c r="H44" s="8">
        <f t="shared" si="9"/>
        <v>0.66666666666666663</v>
      </c>
      <c r="I44" s="115" t="s">
        <v>257</v>
      </c>
      <c r="J44" s="86">
        <f t="shared" si="6"/>
        <v>2.0933906835642984</v>
      </c>
      <c r="K44" s="91">
        <f>ROUND((J44/MAX(J:J))*100,0)</f>
        <v>11</v>
      </c>
      <c r="L44" s="108"/>
    </row>
    <row r="45" spans="1:12" x14ac:dyDescent="0.25">
      <c r="A45" s="45" t="s">
        <v>182</v>
      </c>
      <c r="B45" s="69" t="s">
        <v>22</v>
      </c>
      <c r="C45" s="48" t="s">
        <v>128</v>
      </c>
      <c r="D45" s="47">
        <v>114</v>
      </c>
      <c r="E45" s="47">
        <f>D45-F45</f>
        <v>74</v>
      </c>
      <c r="F45" s="47">
        <v>40</v>
      </c>
      <c r="G45" s="63">
        <v>30.526315789473685</v>
      </c>
      <c r="H45" s="8">
        <f>E45/D45</f>
        <v>0.64912280701754388</v>
      </c>
      <c r="I45" s="116" t="s">
        <v>256</v>
      </c>
      <c r="J45" s="86">
        <f>IF(G45=0,0,(LOG(((E45/D45)*(1/G45))+1))*100)</f>
        <v>0.91381795227018159</v>
      </c>
      <c r="K45" s="90">
        <f>ROUND((J45/MAX(J:J))*100,0)</f>
        <v>5</v>
      </c>
      <c r="L45" s="108"/>
    </row>
    <row r="46" spans="1:12" x14ac:dyDescent="0.25">
      <c r="A46" s="45" t="s">
        <v>183</v>
      </c>
      <c r="B46" s="69" t="s">
        <v>105</v>
      </c>
      <c r="C46" s="48" t="s">
        <v>130</v>
      </c>
      <c r="D46" s="47">
        <v>72</v>
      </c>
      <c r="E46" s="47">
        <f>D46-F46</f>
        <v>47</v>
      </c>
      <c r="F46" s="47">
        <v>25</v>
      </c>
      <c r="G46" s="63">
        <v>28.145714285714284</v>
      </c>
      <c r="H46" s="8">
        <f>E46/D46</f>
        <v>0.65277777777777779</v>
      </c>
      <c r="I46" s="115" t="s">
        <v>257</v>
      </c>
      <c r="J46" s="86">
        <f>IF(G46=0,0,(LOG(((E46/D46)*(1/G46))+1))*100)</f>
        <v>0.99574732600072846</v>
      </c>
      <c r="K46" s="87">
        <f>ROUND((J46/MAX(J:J))*100,0)</f>
        <v>5</v>
      </c>
      <c r="L46" s="108"/>
    </row>
    <row r="47" spans="1:12" x14ac:dyDescent="0.25">
      <c r="A47" s="45" t="s">
        <v>184</v>
      </c>
      <c r="B47" s="69" t="s">
        <v>47</v>
      </c>
      <c r="C47" s="48" t="s">
        <v>134</v>
      </c>
      <c r="D47" s="47">
        <v>11</v>
      </c>
      <c r="E47" s="47">
        <f t="shared" si="8"/>
        <v>7</v>
      </c>
      <c r="F47" s="47">
        <v>4</v>
      </c>
      <c r="G47" s="63">
        <v>17</v>
      </c>
      <c r="H47" s="8">
        <f t="shared" si="9"/>
        <v>0.63636363636363635</v>
      </c>
      <c r="I47" s="115" t="s">
        <v>257</v>
      </c>
      <c r="J47" s="86">
        <f t="shared" si="6"/>
        <v>1.5960123393727048</v>
      </c>
      <c r="K47" s="90">
        <f t="shared" si="7"/>
        <v>8</v>
      </c>
      <c r="L47" s="108"/>
    </row>
    <row r="48" spans="1:12" x14ac:dyDescent="0.25">
      <c r="A48" s="45" t="s">
        <v>185</v>
      </c>
      <c r="B48" s="69" t="s">
        <v>75</v>
      </c>
      <c r="C48" s="48" t="s">
        <v>136</v>
      </c>
      <c r="D48" s="47">
        <v>8</v>
      </c>
      <c r="E48" s="47">
        <f t="shared" si="8"/>
        <v>5</v>
      </c>
      <c r="F48" s="47">
        <v>3</v>
      </c>
      <c r="G48" s="63">
        <v>15</v>
      </c>
      <c r="H48" s="8">
        <f t="shared" si="9"/>
        <v>0.625</v>
      </c>
      <c r="I48" s="115" t="s">
        <v>257</v>
      </c>
      <c r="J48" s="86">
        <f t="shared" si="6"/>
        <v>1.7728766960431617</v>
      </c>
      <c r="K48" s="90">
        <f t="shared" si="7"/>
        <v>9</v>
      </c>
      <c r="L48" s="108"/>
    </row>
    <row r="49" spans="1:12" x14ac:dyDescent="0.25">
      <c r="A49" s="45" t="s">
        <v>186</v>
      </c>
      <c r="B49" s="69" t="s">
        <v>66</v>
      </c>
      <c r="C49" s="48" t="s">
        <v>133</v>
      </c>
      <c r="D49" s="47">
        <v>5</v>
      </c>
      <c r="E49" s="47">
        <f t="shared" si="8"/>
        <v>3</v>
      </c>
      <c r="F49" s="47">
        <v>2</v>
      </c>
      <c r="G49" s="63">
        <v>18</v>
      </c>
      <c r="H49" s="8">
        <f t="shared" si="9"/>
        <v>0.6</v>
      </c>
      <c r="I49" s="115" t="s">
        <v>257</v>
      </c>
      <c r="J49" s="86">
        <f t="shared" si="6"/>
        <v>1.4240439114610286</v>
      </c>
      <c r="K49" s="90">
        <f t="shared" si="7"/>
        <v>7</v>
      </c>
      <c r="L49" s="108"/>
    </row>
    <row r="50" spans="1:12" x14ac:dyDescent="0.25">
      <c r="A50" s="45" t="s">
        <v>187</v>
      </c>
      <c r="B50" s="69" t="s">
        <v>88</v>
      </c>
      <c r="C50" s="48" t="s">
        <v>138</v>
      </c>
      <c r="D50" s="47">
        <v>10</v>
      </c>
      <c r="E50" s="47">
        <f t="shared" si="8"/>
        <v>6</v>
      </c>
      <c r="F50" s="47">
        <v>4</v>
      </c>
      <c r="G50" s="63"/>
      <c r="H50" s="8">
        <f t="shared" si="9"/>
        <v>0.6</v>
      </c>
      <c r="I50" s="115" t="s">
        <v>257</v>
      </c>
      <c r="J50" s="86">
        <f t="shared" si="6"/>
        <v>0</v>
      </c>
      <c r="K50" s="90">
        <f t="shared" si="7"/>
        <v>0</v>
      </c>
      <c r="L50" s="108"/>
    </row>
    <row r="51" spans="1:12" x14ac:dyDescent="0.25">
      <c r="A51" s="45" t="s">
        <v>188</v>
      </c>
      <c r="B51" s="69" t="s">
        <v>31</v>
      </c>
      <c r="C51" s="48" t="s">
        <v>127</v>
      </c>
      <c r="D51" s="47">
        <v>26</v>
      </c>
      <c r="E51" s="47">
        <f t="shared" si="8"/>
        <v>15</v>
      </c>
      <c r="F51" s="47">
        <v>11</v>
      </c>
      <c r="G51" s="63">
        <v>25.25</v>
      </c>
      <c r="H51" s="8">
        <f t="shared" si="9"/>
        <v>0.57692307692307687</v>
      </c>
      <c r="I51" s="115" t="s">
        <v>257</v>
      </c>
      <c r="J51" s="86">
        <f t="shared" si="6"/>
        <v>0.98112865792360571</v>
      </c>
      <c r="K51" s="90">
        <f t="shared" si="7"/>
        <v>5</v>
      </c>
      <c r="L51" s="108"/>
    </row>
    <row r="52" spans="1:12" x14ac:dyDescent="0.25">
      <c r="A52" s="45" t="s">
        <v>189</v>
      </c>
      <c r="B52" s="69" t="s">
        <v>92</v>
      </c>
      <c r="C52" s="50" t="s">
        <v>136</v>
      </c>
      <c r="D52" s="47">
        <v>28</v>
      </c>
      <c r="E52" s="47">
        <f t="shared" si="8"/>
        <v>16</v>
      </c>
      <c r="F52" s="47">
        <v>12</v>
      </c>
      <c r="G52" s="63">
        <v>35.333333333333336</v>
      </c>
      <c r="H52" s="8">
        <f t="shared" si="9"/>
        <v>0.5714285714285714</v>
      </c>
      <c r="I52" s="115" t="s">
        <v>257</v>
      </c>
      <c r="J52" s="86">
        <f t="shared" si="6"/>
        <v>0.69674405907470061</v>
      </c>
      <c r="K52" s="90">
        <f t="shared" si="7"/>
        <v>4</v>
      </c>
      <c r="L52" s="108"/>
    </row>
    <row r="53" spans="1:12" ht="16.5" customHeight="1" x14ac:dyDescent="0.25">
      <c r="A53" s="45" t="s">
        <v>190</v>
      </c>
      <c r="B53" s="69" t="s">
        <v>108</v>
      </c>
      <c r="C53" s="50" t="s">
        <v>136</v>
      </c>
      <c r="D53" s="47">
        <v>42</v>
      </c>
      <c r="E53" s="47">
        <f t="shared" si="8"/>
        <v>22</v>
      </c>
      <c r="F53" s="47">
        <v>20</v>
      </c>
      <c r="G53" s="63">
        <v>35.127499999999998</v>
      </c>
      <c r="H53" s="8">
        <f t="shared" si="9"/>
        <v>0.52380952380952384</v>
      </c>
      <c r="I53" s="115" t="s">
        <v>257</v>
      </c>
      <c r="J53" s="86">
        <f t="shared" si="6"/>
        <v>0.64282442885742808</v>
      </c>
      <c r="K53" s="91">
        <f t="shared" si="7"/>
        <v>3</v>
      </c>
      <c r="L53" s="108"/>
    </row>
    <row r="54" spans="1:12" x14ac:dyDescent="0.25">
      <c r="A54" s="45" t="s">
        <v>191</v>
      </c>
      <c r="B54" s="69" t="s">
        <v>97</v>
      </c>
      <c r="C54" s="48" t="s">
        <v>131</v>
      </c>
      <c r="D54" s="47">
        <v>25</v>
      </c>
      <c r="E54" s="47">
        <f t="shared" si="8"/>
        <v>13</v>
      </c>
      <c r="F54" s="47">
        <v>12</v>
      </c>
      <c r="G54" s="63">
        <v>14.6</v>
      </c>
      <c r="H54" s="8">
        <f t="shared" si="9"/>
        <v>0.52</v>
      </c>
      <c r="I54" s="115" t="s">
        <v>257</v>
      </c>
      <c r="J54" s="86">
        <f t="shared" si="6"/>
        <v>1.5198935380750618</v>
      </c>
      <c r="K54" s="90">
        <f t="shared" si="7"/>
        <v>8</v>
      </c>
      <c r="L54" s="108"/>
    </row>
    <row r="55" spans="1:12" x14ac:dyDescent="0.25">
      <c r="A55" s="45" t="s">
        <v>192</v>
      </c>
      <c r="B55" s="69" t="s">
        <v>42</v>
      </c>
      <c r="C55" s="50" t="s">
        <v>130</v>
      </c>
      <c r="D55" s="47">
        <v>49</v>
      </c>
      <c r="E55" s="47">
        <f>D55-F55</f>
        <v>25</v>
      </c>
      <c r="F55" s="47">
        <v>24</v>
      </c>
      <c r="G55" s="63">
        <v>27.571428571428573</v>
      </c>
      <c r="H55" s="8">
        <f>E55/D55</f>
        <v>0.51020408163265307</v>
      </c>
      <c r="I55" s="116" t="s">
        <v>256</v>
      </c>
      <c r="J55" s="86">
        <f>IF(G55=0,0,(LOG(((E55/D55)*(1/G55))+1))*100)</f>
        <v>0.79630848774618845</v>
      </c>
      <c r="K55" s="90">
        <f>ROUND((J55/MAX(J:J))*100,0)</f>
        <v>4</v>
      </c>
      <c r="L55" s="108"/>
    </row>
    <row r="56" spans="1:12" x14ac:dyDescent="0.25">
      <c r="A56" s="45" t="s">
        <v>193</v>
      </c>
      <c r="B56" s="69" t="s">
        <v>58</v>
      </c>
      <c r="C56" s="48" t="s">
        <v>133</v>
      </c>
      <c r="D56" s="47">
        <v>43</v>
      </c>
      <c r="E56" s="47">
        <f>D56-F56</f>
        <v>22</v>
      </c>
      <c r="F56" s="47">
        <v>21</v>
      </c>
      <c r="G56" s="63">
        <v>19</v>
      </c>
      <c r="H56" s="8">
        <f>E56/D56</f>
        <v>0.51162790697674421</v>
      </c>
      <c r="I56" s="115" t="s">
        <v>257</v>
      </c>
      <c r="J56" s="86">
        <f>IF(G56=0,0,(LOG(((E56/D56)*(1/G56))+1))*100)</f>
        <v>1.1539904296284786</v>
      </c>
      <c r="K56" s="91">
        <f>ROUND((J56/MAX(J:J))*100,0)</f>
        <v>6</v>
      </c>
      <c r="L56" s="108"/>
    </row>
    <row r="57" spans="1:12" ht="15.75" customHeight="1" x14ac:dyDescent="0.25">
      <c r="A57" s="51" t="s">
        <v>194</v>
      </c>
      <c r="B57" s="70" t="s">
        <v>87</v>
      </c>
      <c r="C57" s="54" t="s">
        <v>132</v>
      </c>
      <c r="D57" s="53">
        <v>6</v>
      </c>
      <c r="E57" s="53">
        <f>D57-F57</f>
        <v>3</v>
      </c>
      <c r="F57" s="53">
        <v>3</v>
      </c>
      <c r="G57" s="65">
        <v>38</v>
      </c>
      <c r="H57" s="9">
        <f>E57/D57</f>
        <v>0.5</v>
      </c>
      <c r="I57" s="118" t="s">
        <v>257</v>
      </c>
      <c r="J57" s="92">
        <f>IF(G57=0,0,(LOG(((E57/D57)*(1/G57))+1))*100)</f>
        <v>0.56771328916904895</v>
      </c>
      <c r="K57" s="93">
        <f>ROUND((J57/MAX(J:J))*100,0)</f>
        <v>3</v>
      </c>
      <c r="L57" s="105" t="s">
        <v>125</v>
      </c>
    </row>
    <row r="58" spans="1:12" x14ac:dyDescent="0.25">
      <c r="A58" s="51" t="s">
        <v>195</v>
      </c>
      <c r="B58" s="70" t="s">
        <v>56</v>
      </c>
      <c r="C58" s="52" t="s">
        <v>135</v>
      </c>
      <c r="D58" s="53">
        <v>4</v>
      </c>
      <c r="E58" s="53">
        <f>D58-F58</f>
        <v>2</v>
      </c>
      <c r="F58" s="53">
        <v>2</v>
      </c>
      <c r="G58" s="65"/>
      <c r="H58" s="9">
        <f>E58/D58</f>
        <v>0.5</v>
      </c>
      <c r="I58" s="118" t="s">
        <v>257</v>
      </c>
      <c r="J58" s="92">
        <f>IF(G58=0,0,(LOG(((E58/D58)*(1/G58))+1))*100)</f>
        <v>0</v>
      </c>
      <c r="K58" s="94">
        <f>ROUND((J58/MAX(J:J))*100,0)</f>
        <v>0</v>
      </c>
      <c r="L58" s="105"/>
    </row>
    <row r="59" spans="1:12" x14ac:dyDescent="0.25">
      <c r="A59" s="51" t="s">
        <v>196</v>
      </c>
      <c r="B59" s="70" t="s">
        <v>73</v>
      </c>
      <c r="C59" s="52" t="s">
        <v>136</v>
      </c>
      <c r="D59" s="53">
        <v>2</v>
      </c>
      <c r="E59" s="53">
        <f>D59-F59</f>
        <v>1</v>
      </c>
      <c r="F59" s="53">
        <v>1</v>
      </c>
      <c r="G59" s="65"/>
      <c r="H59" s="9">
        <f>E59/D59</f>
        <v>0.5</v>
      </c>
      <c r="I59" s="118" t="s">
        <v>257</v>
      </c>
      <c r="J59" s="92">
        <f>IF(G59=0,0,(LOG(((E59/D59)*(1/G59))+1))*100)</f>
        <v>0</v>
      </c>
      <c r="K59" s="94">
        <f>ROUND((J59/MAX(J:J))*100,0)</f>
        <v>0</v>
      </c>
      <c r="L59" s="105"/>
    </row>
    <row r="60" spans="1:12" x14ac:dyDescent="0.25">
      <c r="A60" s="51" t="s">
        <v>197</v>
      </c>
      <c r="B60" s="70" t="s">
        <v>84</v>
      </c>
      <c r="C60" s="54" t="s">
        <v>128</v>
      </c>
      <c r="D60" s="53">
        <v>70</v>
      </c>
      <c r="E60" s="53">
        <f t="shared" si="8"/>
        <v>34</v>
      </c>
      <c r="F60" s="53">
        <v>36</v>
      </c>
      <c r="G60" s="65">
        <v>15.2</v>
      </c>
      <c r="H60" s="9">
        <f t="shared" si="9"/>
        <v>0.48571428571428571</v>
      </c>
      <c r="I60" s="119" t="s">
        <v>256</v>
      </c>
      <c r="J60" s="92">
        <f t="shared" si="6"/>
        <v>1.3660712155043708</v>
      </c>
      <c r="K60" s="93">
        <f t="shared" si="7"/>
        <v>7</v>
      </c>
      <c r="L60" s="105"/>
    </row>
    <row r="61" spans="1:12" x14ac:dyDescent="0.25">
      <c r="A61" s="51" t="s">
        <v>198</v>
      </c>
      <c r="B61" s="70" t="s">
        <v>60</v>
      </c>
      <c r="C61" s="52" t="s">
        <v>128</v>
      </c>
      <c r="D61" s="53">
        <v>37</v>
      </c>
      <c r="E61" s="53">
        <f t="shared" si="8"/>
        <v>16</v>
      </c>
      <c r="F61" s="53">
        <v>21</v>
      </c>
      <c r="G61" s="65">
        <v>35.836666666666666</v>
      </c>
      <c r="H61" s="9">
        <f t="shared" si="9"/>
        <v>0.43243243243243246</v>
      </c>
      <c r="I61" s="119" t="s">
        <v>256</v>
      </c>
      <c r="J61" s="92">
        <f t="shared" si="6"/>
        <v>0.52091609814014983</v>
      </c>
      <c r="K61" s="93">
        <f t="shared" si="7"/>
        <v>3</v>
      </c>
      <c r="L61" s="105"/>
    </row>
    <row r="62" spans="1:12" x14ac:dyDescent="0.25">
      <c r="A62" s="51" t="s">
        <v>199</v>
      </c>
      <c r="B62" s="70" t="s">
        <v>16</v>
      </c>
      <c r="C62" s="55" t="s">
        <v>134</v>
      </c>
      <c r="D62" s="53">
        <v>18</v>
      </c>
      <c r="E62" s="53">
        <f t="shared" si="8"/>
        <v>7</v>
      </c>
      <c r="F62" s="53">
        <v>11</v>
      </c>
      <c r="G62" s="65">
        <v>27.006666666666671</v>
      </c>
      <c r="H62" s="9">
        <f t="shared" si="9"/>
        <v>0.3888888888888889</v>
      </c>
      <c r="I62" s="118" t="s">
        <v>257</v>
      </c>
      <c r="J62" s="92">
        <f t="shared" si="6"/>
        <v>0.62091278071122247</v>
      </c>
      <c r="K62" s="95">
        <f t="shared" si="7"/>
        <v>3</v>
      </c>
      <c r="L62" s="105"/>
    </row>
    <row r="63" spans="1:12" x14ac:dyDescent="0.25">
      <c r="A63" s="51" t="s">
        <v>200</v>
      </c>
      <c r="B63" s="70" t="s">
        <v>32</v>
      </c>
      <c r="C63" s="54" t="s">
        <v>138</v>
      </c>
      <c r="D63" s="53">
        <v>13</v>
      </c>
      <c r="E63" s="53">
        <f t="shared" si="8"/>
        <v>5</v>
      </c>
      <c r="F63" s="53">
        <v>8</v>
      </c>
      <c r="G63" s="65">
        <v>21</v>
      </c>
      <c r="H63" s="9">
        <f t="shared" si="9"/>
        <v>0.38461538461538464</v>
      </c>
      <c r="I63" s="118" t="s">
        <v>257</v>
      </c>
      <c r="J63" s="92">
        <f t="shared" si="6"/>
        <v>0.7882148877320212</v>
      </c>
      <c r="K63" s="93">
        <f t="shared" si="7"/>
        <v>4</v>
      </c>
      <c r="L63" s="105"/>
    </row>
    <row r="64" spans="1:12" x14ac:dyDescent="0.25">
      <c r="A64" s="51" t="s">
        <v>201</v>
      </c>
      <c r="B64" s="70" t="s">
        <v>35</v>
      </c>
      <c r="C64" s="52" t="s">
        <v>131</v>
      </c>
      <c r="D64" s="53">
        <v>13</v>
      </c>
      <c r="E64" s="53">
        <f t="shared" si="8"/>
        <v>5</v>
      </c>
      <c r="F64" s="53">
        <v>8</v>
      </c>
      <c r="G64" s="65">
        <v>25</v>
      </c>
      <c r="H64" s="9">
        <f t="shared" si="9"/>
        <v>0.38461538461538464</v>
      </c>
      <c r="I64" s="118" t="s">
        <v>257</v>
      </c>
      <c r="J64" s="92">
        <f t="shared" si="6"/>
        <v>0.66305788990130754</v>
      </c>
      <c r="K64" s="93">
        <f t="shared" si="7"/>
        <v>3</v>
      </c>
      <c r="L64" s="105"/>
    </row>
    <row r="65" spans="1:12" x14ac:dyDescent="0.25">
      <c r="A65" s="51" t="s">
        <v>202</v>
      </c>
      <c r="B65" s="70" t="s">
        <v>83</v>
      </c>
      <c r="C65" s="52" t="s">
        <v>129</v>
      </c>
      <c r="D65" s="53">
        <v>15</v>
      </c>
      <c r="E65" s="53">
        <f>D65-F65</f>
        <v>5</v>
      </c>
      <c r="F65" s="53">
        <v>10</v>
      </c>
      <c r="G65" s="65">
        <v>41.5</v>
      </c>
      <c r="H65" s="9">
        <f>E65/D65</f>
        <v>0.33333333333333331</v>
      </c>
      <c r="I65" s="118" t="s">
        <v>257</v>
      </c>
      <c r="J65" s="92">
        <f>IF(G65=0,0,(LOG(((E65/D65)*(1/G65))+1))*100)</f>
        <v>0.34743743853018416</v>
      </c>
      <c r="K65" s="94">
        <f>ROUND((J65/MAX(J:J))*100,0)</f>
        <v>2</v>
      </c>
      <c r="L65" s="105"/>
    </row>
    <row r="66" spans="1:12" x14ac:dyDescent="0.25">
      <c r="A66" s="51" t="s">
        <v>203</v>
      </c>
      <c r="B66" s="70" t="s">
        <v>7</v>
      </c>
      <c r="C66" s="54" t="s">
        <v>130</v>
      </c>
      <c r="D66" s="53">
        <v>12</v>
      </c>
      <c r="E66" s="53">
        <f>D66-F66</f>
        <v>4</v>
      </c>
      <c r="F66" s="53">
        <v>8</v>
      </c>
      <c r="G66" s="65">
        <v>17</v>
      </c>
      <c r="H66" s="9">
        <f>E66/D66</f>
        <v>0.33333333333333331</v>
      </c>
      <c r="I66" s="118" t="s">
        <v>257</v>
      </c>
      <c r="J66" s="92">
        <f>IF(G66=0,0,(LOG(((E66/D66)*(1/G66))+1))*100)</f>
        <v>0.84331675368627645</v>
      </c>
      <c r="K66" s="93">
        <f>ROUND((J66/MAX(J:J))*100,0)</f>
        <v>4</v>
      </c>
      <c r="L66" s="105"/>
    </row>
    <row r="67" spans="1:12" x14ac:dyDescent="0.25">
      <c r="A67" s="51" t="s">
        <v>204</v>
      </c>
      <c r="B67" s="70" t="s">
        <v>33</v>
      </c>
      <c r="C67" s="55" t="s">
        <v>135</v>
      </c>
      <c r="D67" s="53">
        <v>12</v>
      </c>
      <c r="E67" s="53">
        <f>D67-F67</f>
        <v>4</v>
      </c>
      <c r="F67" s="53">
        <v>8</v>
      </c>
      <c r="G67" s="65">
        <v>26</v>
      </c>
      <c r="H67" s="9">
        <f>E67/D67</f>
        <v>0.33333333333333331</v>
      </c>
      <c r="I67" s="118" t="s">
        <v>257</v>
      </c>
      <c r="J67" s="92">
        <f>IF(G67=0,0,(LOG(((E67/D67)*(1/G67))+1))*100)</f>
        <v>0.55324885999610063</v>
      </c>
      <c r="K67" s="93">
        <f>ROUND((J67/MAX(J:J))*100,0)</f>
        <v>3</v>
      </c>
      <c r="L67" s="105"/>
    </row>
    <row r="68" spans="1:12" x14ac:dyDescent="0.25">
      <c r="A68" s="51" t="s">
        <v>205</v>
      </c>
      <c r="B68" s="70" t="s">
        <v>89</v>
      </c>
      <c r="C68" s="52" t="s">
        <v>136</v>
      </c>
      <c r="D68" s="53">
        <v>9</v>
      </c>
      <c r="E68" s="53">
        <f>D68-F68</f>
        <v>3</v>
      </c>
      <c r="F68" s="53">
        <v>6</v>
      </c>
      <c r="G68" s="65"/>
      <c r="H68" s="9">
        <f>E68/D68</f>
        <v>0.33333333333333331</v>
      </c>
      <c r="I68" s="118" t="s">
        <v>257</v>
      </c>
      <c r="J68" s="92">
        <f>IF(G68=0,0,(LOG(((E68/D68)*(1/G68))+1))*100)</f>
        <v>0</v>
      </c>
      <c r="K68" s="96">
        <f>ROUND((J68/MAX(J:J))*100,0)</f>
        <v>0</v>
      </c>
      <c r="L68" s="105"/>
    </row>
    <row r="69" spans="1:12" x14ac:dyDescent="0.25">
      <c r="A69" s="51" t="s">
        <v>206</v>
      </c>
      <c r="B69" s="70" t="s">
        <v>4</v>
      </c>
      <c r="C69" s="54" t="s">
        <v>135</v>
      </c>
      <c r="D69" s="53">
        <v>6</v>
      </c>
      <c r="E69" s="53">
        <f>D69-F69</f>
        <v>2</v>
      </c>
      <c r="F69" s="53">
        <v>4</v>
      </c>
      <c r="G69" s="65">
        <v>1</v>
      </c>
      <c r="H69" s="9">
        <f>E69/D69</f>
        <v>0.33333333333333331</v>
      </c>
      <c r="I69" s="118" t="s">
        <v>257</v>
      </c>
      <c r="J69" s="92">
        <f>IF(G69=0,0,(LOG(((E69/D69)*(1/G69))+1))*100)</f>
        <v>12.493873660829994</v>
      </c>
      <c r="K69" s="96">
        <f>ROUND((J69/MAX(J:J))*100,0)</f>
        <v>65</v>
      </c>
      <c r="L69" s="105"/>
    </row>
    <row r="70" spans="1:12" x14ac:dyDescent="0.25">
      <c r="A70" s="51" t="s">
        <v>207</v>
      </c>
      <c r="B70" s="70" t="s">
        <v>99</v>
      </c>
      <c r="C70" s="52" t="s">
        <v>134</v>
      </c>
      <c r="D70" s="53">
        <v>3</v>
      </c>
      <c r="E70" s="53">
        <f t="shared" ref="E70:E80" si="10">D70-F70</f>
        <v>1</v>
      </c>
      <c r="F70" s="53">
        <v>2</v>
      </c>
      <c r="G70" s="65"/>
      <c r="H70" s="9">
        <f t="shared" ref="H70:H80" si="11">E70/D70</f>
        <v>0.33333333333333331</v>
      </c>
      <c r="I70" s="118" t="s">
        <v>257</v>
      </c>
      <c r="J70" s="92">
        <f t="shared" si="6"/>
        <v>0</v>
      </c>
      <c r="K70" s="93">
        <f t="shared" ref="K70:K80" si="12">ROUND((J70/MAX(J:J))*100,0)</f>
        <v>0</v>
      </c>
      <c r="L70" s="105"/>
    </row>
    <row r="71" spans="1:12" x14ac:dyDescent="0.25">
      <c r="A71" s="51" t="s">
        <v>208</v>
      </c>
      <c r="B71" s="70" t="s">
        <v>21</v>
      </c>
      <c r="C71" s="54" t="s">
        <v>135</v>
      </c>
      <c r="D71" s="53">
        <v>8</v>
      </c>
      <c r="E71" s="53">
        <f t="shared" si="10"/>
        <v>2</v>
      </c>
      <c r="F71" s="53">
        <v>6</v>
      </c>
      <c r="G71" s="65"/>
      <c r="H71" s="9">
        <f t="shared" si="11"/>
        <v>0.25</v>
      </c>
      <c r="I71" s="118" t="s">
        <v>257</v>
      </c>
      <c r="J71" s="92">
        <f t="shared" ref="J71:J80" si="13">IF(G71=0,0,(LOG(((E71/D71)*(1/G71))+1))*100)</f>
        <v>0</v>
      </c>
      <c r="K71" s="96">
        <f t="shared" si="12"/>
        <v>0</v>
      </c>
      <c r="L71" s="105"/>
    </row>
    <row r="72" spans="1:12" x14ac:dyDescent="0.25">
      <c r="A72" s="51" t="s">
        <v>209</v>
      </c>
      <c r="B72" s="70" t="s">
        <v>67</v>
      </c>
      <c r="C72" s="54" t="s">
        <v>130</v>
      </c>
      <c r="D72" s="53">
        <v>17</v>
      </c>
      <c r="E72" s="53">
        <f t="shared" si="10"/>
        <v>4</v>
      </c>
      <c r="F72" s="53">
        <v>13</v>
      </c>
      <c r="G72" s="65">
        <v>32</v>
      </c>
      <c r="H72" s="9">
        <f t="shared" si="11"/>
        <v>0.23529411764705882</v>
      </c>
      <c r="I72" s="118" t="s">
        <v>257</v>
      </c>
      <c r="J72" s="92">
        <f t="shared" si="13"/>
        <v>0.31816587861892431</v>
      </c>
      <c r="K72" s="93">
        <f t="shared" si="12"/>
        <v>2</v>
      </c>
      <c r="L72" s="105"/>
    </row>
    <row r="73" spans="1:12" x14ac:dyDescent="0.25">
      <c r="A73" s="51" t="s">
        <v>210</v>
      </c>
      <c r="B73" s="70" t="s">
        <v>96</v>
      </c>
      <c r="C73" s="55" t="s">
        <v>130</v>
      </c>
      <c r="D73" s="53">
        <v>5</v>
      </c>
      <c r="E73" s="53">
        <f t="shared" si="10"/>
        <v>1</v>
      </c>
      <c r="F73" s="53">
        <v>4</v>
      </c>
      <c r="G73" s="65"/>
      <c r="H73" s="9">
        <f t="shared" si="11"/>
        <v>0.2</v>
      </c>
      <c r="I73" s="118" t="s">
        <v>257</v>
      </c>
      <c r="J73" s="92">
        <f t="shared" si="13"/>
        <v>0</v>
      </c>
      <c r="K73" s="94">
        <f t="shared" si="12"/>
        <v>0</v>
      </c>
      <c r="L73" s="105"/>
    </row>
    <row r="74" spans="1:12" x14ac:dyDescent="0.25">
      <c r="A74" s="51" t="s">
        <v>211</v>
      </c>
      <c r="B74" s="70" t="s">
        <v>61</v>
      </c>
      <c r="C74" s="55" t="s">
        <v>130</v>
      </c>
      <c r="D74" s="53">
        <v>13</v>
      </c>
      <c r="E74" s="53">
        <f t="shared" si="10"/>
        <v>2</v>
      </c>
      <c r="F74" s="53">
        <v>11</v>
      </c>
      <c r="G74" s="65">
        <v>38.333333333333336</v>
      </c>
      <c r="H74" s="9">
        <f t="shared" si="11"/>
        <v>0.15384615384615385</v>
      </c>
      <c r="I74" s="118" t="s">
        <v>257</v>
      </c>
      <c r="J74" s="92">
        <f t="shared" si="13"/>
        <v>0.1739499582821897</v>
      </c>
      <c r="K74" s="94">
        <f t="shared" si="12"/>
        <v>1</v>
      </c>
      <c r="L74" s="105"/>
    </row>
    <row r="75" spans="1:12" x14ac:dyDescent="0.25">
      <c r="A75" s="51" t="s">
        <v>212</v>
      </c>
      <c r="B75" s="70" t="s">
        <v>39</v>
      </c>
      <c r="C75" s="52" t="s">
        <v>136</v>
      </c>
      <c r="D75" s="53">
        <v>7</v>
      </c>
      <c r="E75" s="53">
        <f t="shared" si="10"/>
        <v>1</v>
      </c>
      <c r="F75" s="53">
        <v>6</v>
      </c>
      <c r="G75" s="65"/>
      <c r="H75" s="9">
        <f t="shared" si="11"/>
        <v>0.14285714285714285</v>
      </c>
      <c r="I75" s="118" t="s">
        <v>257</v>
      </c>
      <c r="J75" s="92">
        <f t="shared" si="13"/>
        <v>0</v>
      </c>
      <c r="K75" s="94">
        <f t="shared" si="12"/>
        <v>0</v>
      </c>
      <c r="L75" s="105"/>
    </row>
    <row r="76" spans="1:12" x14ac:dyDescent="0.25">
      <c r="A76" s="51" t="s">
        <v>213</v>
      </c>
      <c r="B76" s="70" t="s">
        <v>19</v>
      </c>
      <c r="C76" s="52" t="s">
        <v>134</v>
      </c>
      <c r="D76" s="53">
        <v>16</v>
      </c>
      <c r="E76" s="53">
        <f t="shared" si="10"/>
        <v>2</v>
      </c>
      <c r="F76" s="53">
        <v>14</v>
      </c>
      <c r="G76" s="65">
        <v>30.34</v>
      </c>
      <c r="H76" s="9">
        <f t="shared" si="11"/>
        <v>0.125</v>
      </c>
      <c r="I76" s="118" t="s">
        <v>257</v>
      </c>
      <c r="J76" s="92">
        <f t="shared" si="13"/>
        <v>0.17856060097762638</v>
      </c>
      <c r="K76" s="96">
        <f t="shared" si="12"/>
        <v>1</v>
      </c>
      <c r="L76" s="105"/>
    </row>
    <row r="77" spans="1:12" ht="15" customHeight="1" x14ac:dyDescent="0.25">
      <c r="A77" s="51" t="s">
        <v>214</v>
      </c>
      <c r="B77" s="70" t="s">
        <v>49</v>
      </c>
      <c r="C77" s="52" t="s">
        <v>128</v>
      </c>
      <c r="D77" s="53">
        <v>8</v>
      </c>
      <c r="E77" s="53">
        <f t="shared" si="10"/>
        <v>1</v>
      </c>
      <c r="F77" s="53">
        <v>7</v>
      </c>
      <c r="G77" s="65"/>
      <c r="H77" s="9">
        <f t="shared" si="11"/>
        <v>0.125</v>
      </c>
      <c r="I77" s="120" t="s">
        <v>256</v>
      </c>
      <c r="J77" s="92">
        <f t="shared" si="13"/>
        <v>0</v>
      </c>
      <c r="K77" s="94">
        <f t="shared" si="12"/>
        <v>0</v>
      </c>
      <c r="L77" s="105"/>
    </row>
    <row r="78" spans="1:12" x14ac:dyDescent="0.25">
      <c r="A78" s="51" t="s">
        <v>215</v>
      </c>
      <c r="B78" s="70" t="s">
        <v>44</v>
      </c>
      <c r="C78" s="52" t="s">
        <v>138</v>
      </c>
      <c r="D78" s="53">
        <v>18</v>
      </c>
      <c r="E78" s="53">
        <f t="shared" si="10"/>
        <v>2</v>
      </c>
      <c r="F78" s="53">
        <v>16</v>
      </c>
      <c r="G78" s="65"/>
      <c r="H78" s="9">
        <f t="shared" si="11"/>
        <v>0.1111111111111111</v>
      </c>
      <c r="I78" s="118" t="s">
        <v>257</v>
      </c>
      <c r="J78" s="92">
        <f t="shared" si="13"/>
        <v>0</v>
      </c>
      <c r="K78" s="96">
        <f t="shared" si="12"/>
        <v>0</v>
      </c>
      <c r="L78" s="105"/>
    </row>
    <row r="79" spans="1:12" x14ac:dyDescent="0.25">
      <c r="A79" s="51" t="s">
        <v>216</v>
      </c>
      <c r="B79" s="70" t="s">
        <v>38</v>
      </c>
      <c r="C79" s="55" t="s">
        <v>139</v>
      </c>
      <c r="D79" s="53">
        <v>11</v>
      </c>
      <c r="E79" s="53">
        <f t="shared" si="10"/>
        <v>1</v>
      </c>
      <c r="F79" s="53">
        <v>10</v>
      </c>
      <c r="G79" s="65">
        <v>40</v>
      </c>
      <c r="H79" s="9">
        <f t="shared" si="11"/>
        <v>9.0909090909090912E-2</v>
      </c>
      <c r="I79" s="118" t="s">
        <v>257</v>
      </c>
      <c r="J79" s="92">
        <f t="shared" si="13"/>
        <v>9.8591298165107519E-2</v>
      </c>
      <c r="K79" s="94">
        <f t="shared" si="12"/>
        <v>1</v>
      </c>
      <c r="L79" s="105"/>
    </row>
    <row r="80" spans="1:12" x14ac:dyDescent="0.25">
      <c r="A80" s="51" t="s">
        <v>217</v>
      </c>
      <c r="B80" s="70" t="s">
        <v>1</v>
      </c>
      <c r="C80" s="55" t="s">
        <v>128</v>
      </c>
      <c r="D80" s="53">
        <v>16</v>
      </c>
      <c r="E80" s="53">
        <f t="shared" si="10"/>
        <v>1</v>
      </c>
      <c r="F80" s="53">
        <v>15</v>
      </c>
      <c r="G80" s="65">
        <v>38</v>
      </c>
      <c r="H80" s="9">
        <f t="shared" si="11"/>
        <v>6.25E-2</v>
      </c>
      <c r="I80" s="120" t="s">
        <v>256</v>
      </c>
      <c r="J80" s="92">
        <f t="shared" si="13"/>
        <v>7.1371336014043801E-2</v>
      </c>
      <c r="K80" s="94">
        <f t="shared" si="12"/>
        <v>0</v>
      </c>
      <c r="L80" s="105"/>
    </row>
    <row r="81" spans="1:12" ht="15" customHeight="1" x14ac:dyDescent="0.25">
      <c r="A81" s="32" t="s">
        <v>218</v>
      </c>
      <c r="B81" s="71" t="s">
        <v>34</v>
      </c>
      <c r="C81" s="58" t="s">
        <v>136</v>
      </c>
      <c r="D81" s="57">
        <v>30</v>
      </c>
      <c r="E81" s="57">
        <f t="shared" ref="E81:E115" si="14">D81-F81</f>
        <v>0</v>
      </c>
      <c r="F81" s="57">
        <v>30</v>
      </c>
      <c r="G81" s="66">
        <v>37</v>
      </c>
      <c r="H81" s="10">
        <f t="shared" ref="H81:H112" si="15">E81/D81</f>
        <v>0</v>
      </c>
      <c r="I81" s="121" t="s">
        <v>257</v>
      </c>
      <c r="J81" s="97">
        <f t="shared" ref="J81:J115" si="16">IF(G81=0,0,(LOG(((E81/D81)*(1/G81))+1))*100)</f>
        <v>0</v>
      </c>
      <c r="K81" s="98">
        <f t="shared" ref="K81:K115" si="17">ROUND((J81/MAX(J:J))*100,0)</f>
        <v>0</v>
      </c>
      <c r="L81" s="106" t="s">
        <v>126</v>
      </c>
    </row>
    <row r="82" spans="1:12" x14ac:dyDescent="0.25">
      <c r="A82" s="32" t="s">
        <v>219</v>
      </c>
      <c r="B82" s="71" t="s">
        <v>36</v>
      </c>
      <c r="C82" s="58" t="s">
        <v>133</v>
      </c>
      <c r="D82" s="57">
        <v>21</v>
      </c>
      <c r="E82" s="57">
        <f t="shared" si="14"/>
        <v>0</v>
      </c>
      <c r="F82" s="57">
        <v>21</v>
      </c>
      <c r="G82" s="66"/>
      <c r="H82" s="10">
        <f t="shared" si="15"/>
        <v>0</v>
      </c>
      <c r="I82" s="121" t="s">
        <v>257</v>
      </c>
      <c r="J82" s="97">
        <f t="shared" si="16"/>
        <v>0</v>
      </c>
      <c r="K82" s="98">
        <f t="shared" si="17"/>
        <v>0</v>
      </c>
      <c r="L82" s="106"/>
    </row>
    <row r="83" spans="1:12" ht="17.25" customHeight="1" x14ac:dyDescent="0.25">
      <c r="A83" s="32" t="s">
        <v>220</v>
      </c>
      <c r="B83" s="71" t="s">
        <v>81</v>
      </c>
      <c r="C83" s="58" t="s">
        <v>136</v>
      </c>
      <c r="D83" s="57">
        <v>17</v>
      </c>
      <c r="E83" s="57">
        <f t="shared" si="14"/>
        <v>0</v>
      </c>
      <c r="F83" s="57">
        <v>17</v>
      </c>
      <c r="G83" s="66">
        <v>38.754999999999995</v>
      </c>
      <c r="H83" s="10">
        <f t="shared" si="15"/>
        <v>0</v>
      </c>
      <c r="I83" s="121" t="s">
        <v>257</v>
      </c>
      <c r="J83" s="97">
        <f t="shared" si="16"/>
        <v>0</v>
      </c>
      <c r="K83" s="73">
        <f t="shared" si="17"/>
        <v>0</v>
      </c>
      <c r="L83" s="106"/>
    </row>
    <row r="84" spans="1:12" ht="16.5" customHeight="1" x14ac:dyDescent="0.25">
      <c r="A84" s="32" t="s">
        <v>221</v>
      </c>
      <c r="B84" s="71" t="s">
        <v>48</v>
      </c>
      <c r="C84" s="58" t="s">
        <v>130</v>
      </c>
      <c r="D84" s="57">
        <v>15</v>
      </c>
      <c r="E84" s="57">
        <f t="shared" si="14"/>
        <v>0</v>
      </c>
      <c r="F84" s="57">
        <v>15</v>
      </c>
      <c r="G84" s="66">
        <v>36</v>
      </c>
      <c r="H84" s="10">
        <f t="shared" si="15"/>
        <v>0</v>
      </c>
      <c r="I84" s="121" t="s">
        <v>257</v>
      </c>
      <c r="J84" s="97">
        <f t="shared" si="16"/>
        <v>0</v>
      </c>
      <c r="K84" s="73">
        <f t="shared" si="17"/>
        <v>0</v>
      </c>
      <c r="L84" s="106"/>
    </row>
    <row r="85" spans="1:12" x14ac:dyDescent="0.25">
      <c r="A85" s="32" t="s">
        <v>222</v>
      </c>
      <c r="B85" s="71" t="s">
        <v>70</v>
      </c>
      <c r="C85" s="56" t="s">
        <v>139</v>
      </c>
      <c r="D85" s="57">
        <v>15</v>
      </c>
      <c r="E85" s="57">
        <f t="shared" si="14"/>
        <v>0</v>
      </c>
      <c r="F85" s="57">
        <v>15</v>
      </c>
      <c r="G85" s="66">
        <v>40.5</v>
      </c>
      <c r="H85" s="10">
        <f t="shared" si="15"/>
        <v>0</v>
      </c>
      <c r="I85" s="121" t="s">
        <v>257</v>
      </c>
      <c r="J85" s="97">
        <f t="shared" si="16"/>
        <v>0</v>
      </c>
      <c r="K85" s="73">
        <f t="shared" si="17"/>
        <v>0</v>
      </c>
      <c r="L85" s="106"/>
    </row>
    <row r="86" spans="1:12" x14ac:dyDescent="0.25">
      <c r="A86" s="32" t="s">
        <v>223</v>
      </c>
      <c r="B86" s="71" t="s">
        <v>72</v>
      </c>
      <c r="C86" s="58" t="s">
        <v>136</v>
      </c>
      <c r="D86" s="57">
        <v>13</v>
      </c>
      <c r="E86" s="57">
        <f t="shared" si="14"/>
        <v>0</v>
      </c>
      <c r="F86" s="57">
        <v>13</v>
      </c>
      <c r="G86" s="66">
        <v>40.754999999999995</v>
      </c>
      <c r="H86" s="10">
        <f t="shared" si="15"/>
        <v>0</v>
      </c>
      <c r="I86" s="121" t="s">
        <v>257</v>
      </c>
      <c r="J86" s="97">
        <f t="shared" si="16"/>
        <v>0</v>
      </c>
      <c r="K86" s="99">
        <f t="shared" si="17"/>
        <v>0</v>
      </c>
      <c r="L86" s="106"/>
    </row>
    <row r="87" spans="1:12" ht="19.5" customHeight="1" x14ac:dyDescent="0.25">
      <c r="A87" s="32" t="s">
        <v>224</v>
      </c>
      <c r="B87" s="71" t="s">
        <v>5</v>
      </c>
      <c r="C87" s="56" t="s">
        <v>127</v>
      </c>
      <c r="D87" s="57">
        <v>12</v>
      </c>
      <c r="E87" s="57">
        <f t="shared" si="14"/>
        <v>0</v>
      </c>
      <c r="F87" s="57">
        <v>12</v>
      </c>
      <c r="G87" s="66">
        <v>33.006666666666668</v>
      </c>
      <c r="H87" s="10">
        <f t="shared" si="15"/>
        <v>0</v>
      </c>
      <c r="I87" s="121" t="s">
        <v>257</v>
      </c>
      <c r="J87" s="97">
        <f t="shared" si="16"/>
        <v>0</v>
      </c>
      <c r="K87" s="73">
        <f t="shared" si="17"/>
        <v>0</v>
      </c>
      <c r="L87" s="106"/>
    </row>
    <row r="88" spans="1:12" x14ac:dyDescent="0.25">
      <c r="A88" s="32" t="s">
        <v>225</v>
      </c>
      <c r="B88" s="71" t="s">
        <v>6</v>
      </c>
      <c r="C88" s="58" t="s">
        <v>136</v>
      </c>
      <c r="D88" s="57">
        <v>11</v>
      </c>
      <c r="E88" s="57">
        <f t="shared" si="14"/>
        <v>0</v>
      </c>
      <c r="F88" s="57">
        <v>11</v>
      </c>
      <c r="G88" s="66">
        <v>35</v>
      </c>
      <c r="H88" s="10">
        <f t="shared" si="15"/>
        <v>0</v>
      </c>
      <c r="I88" s="121" t="s">
        <v>257</v>
      </c>
      <c r="J88" s="97">
        <f t="shared" si="16"/>
        <v>0</v>
      </c>
      <c r="K88" s="98">
        <f t="shared" si="17"/>
        <v>0</v>
      </c>
      <c r="L88" s="106"/>
    </row>
    <row r="89" spans="1:12" ht="13.5" customHeight="1" x14ac:dyDescent="0.25">
      <c r="A89" s="32" t="s">
        <v>226</v>
      </c>
      <c r="B89" s="71" t="s">
        <v>11</v>
      </c>
      <c r="C89" s="58" t="s">
        <v>127</v>
      </c>
      <c r="D89" s="57">
        <v>11</v>
      </c>
      <c r="E89" s="57">
        <f t="shared" si="14"/>
        <v>0</v>
      </c>
      <c r="F89" s="57">
        <v>11</v>
      </c>
      <c r="G89" s="66">
        <v>44</v>
      </c>
      <c r="H89" s="10">
        <f t="shared" si="15"/>
        <v>0</v>
      </c>
      <c r="I89" s="121" t="s">
        <v>257</v>
      </c>
      <c r="J89" s="97">
        <f t="shared" si="16"/>
        <v>0</v>
      </c>
      <c r="K89" s="73">
        <f t="shared" si="17"/>
        <v>0</v>
      </c>
      <c r="L89" s="106"/>
    </row>
    <row r="90" spans="1:12" x14ac:dyDescent="0.25">
      <c r="A90" s="32" t="s">
        <v>227</v>
      </c>
      <c r="B90" s="71" t="s">
        <v>140</v>
      </c>
      <c r="C90" s="58" t="s">
        <v>127</v>
      </c>
      <c r="D90" s="57">
        <v>11</v>
      </c>
      <c r="E90" s="57">
        <f t="shared" si="14"/>
        <v>0</v>
      </c>
      <c r="F90" s="57">
        <v>11</v>
      </c>
      <c r="G90" s="66">
        <v>32</v>
      </c>
      <c r="H90" s="10">
        <f t="shared" si="15"/>
        <v>0</v>
      </c>
      <c r="I90" s="121" t="s">
        <v>257</v>
      </c>
      <c r="J90" s="97">
        <f t="shared" si="16"/>
        <v>0</v>
      </c>
      <c r="K90" s="73">
        <f t="shared" si="17"/>
        <v>0</v>
      </c>
      <c r="L90" s="106"/>
    </row>
    <row r="91" spans="1:12" x14ac:dyDescent="0.25">
      <c r="A91" s="32" t="s">
        <v>228</v>
      </c>
      <c r="B91" s="71" t="s">
        <v>101</v>
      </c>
      <c r="C91" s="58" t="s">
        <v>130</v>
      </c>
      <c r="D91" s="57">
        <v>11</v>
      </c>
      <c r="E91" s="57">
        <f t="shared" si="14"/>
        <v>0</v>
      </c>
      <c r="F91" s="57">
        <v>11</v>
      </c>
      <c r="G91" s="66">
        <v>39.339999999999996</v>
      </c>
      <c r="H91" s="10">
        <f t="shared" si="15"/>
        <v>0</v>
      </c>
      <c r="I91" s="121" t="s">
        <v>257</v>
      </c>
      <c r="J91" s="97">
        <f t="shared" si="16"/>
        <v>0</v>
      </c>
      <c r="K91" s="73">
        <f t="shared" si="17"/>
        <v>0</v>
      </c>
      <c r="L91" s="106"/>
    </row>
    <row r="92" spans="1:12" ht="14.25" customHeight="1" x14ac:dyDescent="0.25">
      <c r="A92" s="32" t="s">
        <v>229</v>
      </c>
      <c r="B92" s="71" t="s">
        <v>27</v>
      </c>
      <c r="C92" s="58" t="s">
        <v>136</v>
      </c>
      <c r="D92" s="57">
        <v>10</v>
      </c>
      <c r="E92" s="57">
        <f t="shared" si="14"/>
        <v>0</v>
      </c>
      <c r="F92" s="57">
        <v>10</v>
      </c>
      <c r="G92" s="66"/>
      <c r="H92" s="10">
        <f t="shared" si="15"/>
        <v>0</v>
      </c>
      <c r="I92" s="121" t="s">
        <v>257</v>
      </c>
      <c r="J92" s="97">
        <f t="shared" si="16"/>
        <v>0</v>
      </c>
      <c r="K92" s="98">
        <f t="shared" si="17"/>
        <v>0</v>
      </c>
      <c r="L92" s="106"/>
    </row>
    <row r="93" spans="1:12" x14ac:dyDescent="0.25">
      <c r="A93" s="32" t="s">
        <v>230</v>
      </c>
      <c r="B93" s="71" t="s">
        <v>74</v>
      </c>
      <c r="C93" s="58" t="s">
        <v>127</v>
      </c>
      <c r="D93" s="57">
        <v>10</v>
      </c>
      <c r="E93" s="57">
        <f t="shared" si="14"/>
        <v>0</v>
      </c>
      <c r="F93" s="57">
        <v>10</v>
      </c>
      <c r="G93" s="66">
        <v>37</v>
      </c>
      <c r="H93" s="10">
        <f t="shared" si="15"/>
        <v>0</v>
      </c>
      <c r="I93" s="121" t="s">
        <v>257</v>
      </c>
      <c r="J93" s="97">
        <f t="shared" si="16"/>
        <v>0</v>
      </c>
      <c r="K93" s="73">
        <f t="shared" si="17"/>
        <v>0</v>
      </c>
      <c r="L93" s="106"/>
    </row>
    <row r="94" spans="1:12" ht="18" customHeight="1" x14ac:dyDescent="0.25">
      <c r="A94" s="32" t="s">
        <v>231</v>
      </c>
      <c r="B94" s="71" t="s">
        <v>41</v>
      </c>
      <c r="C94" s="58" t="s">
        <v>130</v>
      </c>
      <c r="D94" s="57">
        <v>9</v>
      </c>
      <c r="E94" s="57">
        <f t="shared" si="14"/>
        <v>0</v>
      </c>
      <c r="F94" s="57">
        <v>9</v>
      </c>
      <c r="G94" s="66"/>
      <c r="H94" s="10">
        <f t="shared" si="15"/>
        <v>0</v>
      </c>
      <c r="I94" s="121" t="s">
        <v>257</v>
      </c>
      <c r="J94" s="97">
        <f t="shared" si="16"/>
        <v>0</v>
      </c>
      <c r="K94" s="98">
        <f t="shared" si="17"/>
        <v>0</v>
      </c>
      <c r="L94" s="106"/>
    </row>
    <row r="95" spans="1:12" x14ac:dyDescent="0.25">
      <c r="A95" s="32" t="s">
        <v>232</v>
      </c>
      <c r="B95" s="71" t="s">
        <v>26</v>
      </c>
      <c r="C95" s="59" t="s">
        <v>133</v>
      </c>
      <c r="D95" s="57">
        <v>8</v>
      </c>
      <c r="E95" s="57">
        <f t="shared" si="14"/>
        <v>0</v>
      </c>
      <c r="F95" s="57">
        <v>8</v>
      </c>
      <c r="G95" s="66"/>
      <c r="H95" s="10">
        <f t="shared" si="15"/>
        <v>0</v>
      </c>
      <c r="I95" s="121" t="s">
        <v>257</v>
      </c>
      <c r="J95" s="97">
        <f t="shared" si="16"/>
        <v>0</v>
      </c>
      <c r="K95" s="73">
        <f t="shared" si="17"/>
        <v>0</v>
      </c>
      <c r="L95" s="106"/>
    </row>
    <row r="96" spans="1:12" x14ac:dyDescent="0.25">
      <c r="A96" s="32" t="s">
        <v>233</v>
      </c>
      <c r="B96" s="71" t="s">
        <v>59</v>
      </c>
      <c r="C96" s="56" t="s">
        <v>130</v>
      </c>
      <c r="D96" s="57">
        <v>8</v>
      </c>
      <c r="E96" s="57">
        <f t="shared" si="14"/>
        <v>0</v>
      </c>
      <c r="F96" s="57">
        <v>8</v>
      </c>
      <c r="G96" s="66"/>
      <c r="H96" s="10">
        <f t="shared" si="15"/>
        <v>0</v>
      </c>
      <c r="I96" s="121" t="s">
        <v>257</v>
      </c>
      <c r="J96" s="97">
        <f t="shared" si="16"/>
        <v>0</v>
      </c>
      <c r="K96" s="98">
        <f t="shared" si="17"/>
        <v>0</v>
      </c>
      <c r="L96" s="106"/>
    </row>
    <row r="97" spans="1:12" x14ac:dyDescent="0.25">
      <c r="A97" s="32" t="s">
        <v>234</v>
      </c>
      <c r="B97" s="71" t="s">
        <v>8</v>
      </c>
      <c r="C97" s="58" t="s">
        <v>128</v>
      </c>
      <c r="D97" s="57">
        <v>7</v>
      </c>
      <c r="E97" s="57">
        <f t="shared" si="14"/>
        <v>0</v>
      </c>
      <c r="F97" s="57">
        <v>7</v>
      </c>
      <c r="G97" s="66"/>
      <c r="H97" s="10">
        <f t="shared" si="15"/>
        <v>0</v>
      </c>
      <c r="I97" s="122" t="s">
        <v>256</v>
      </c>
      <c r="J97" s="97">
        <f t="shared" si="16"/>
        <v>0</v>
      </c>
      <c r="K97" s="73">
        <f t="shared" si="17"/>
        <v>0</v>
      </c>
      <c r="L97" s="106"/>
    </row>
    <row r="98" spans="1:12" x14ac:dyDescent="0.25">
      <c r="A98" s="32" t="s">
        <v>235</v>
      </c>
      <c r="B98" s="71" t="s">
        <v>55</v>
      </c>
      <c r="C98" s="58" t="s">
        <v>130</v>
      </c>
      <c r="D98" s="57">
        <v>7</v>
      </c>
      <c r="E98" s="57">
        <f t="shared" si="14"/>
        <v>0</v>
      </c>
      <c r="F98" s="57">
        <v>7</v>
      </c>
      <c r="G98" s="66"/>
      <c r="H98" s="10">
        <f t="shared" si="15"/>
        <v>0</v>
      </c>
      <c r="I98" s="121" t="s">
        <v>257</v>
      </c>
      <c r="J98" s="97">
        <f t="shared" si="16"/>
        <v>0</v>
      </c>
      <c r="K98" s="98">
        <f t="shared" si="17"/>
        <v>0</v>
      </c>
      <c r="L98" s="106"/>
    </row>
    <row r="99" spans="1:12" x14ac:dyDescent="0.25">
      <c r="A99" s="32" t="s">
        <v>236</v>
      </c>
      <c r="B99" s="71" t="s">
        <v>103</v>
      </c>
      <c r="C99" s="58" t="s">
        <v>136</v>
      </c>
      <c r="D99" s="57">
        <v>7</v>
      </c>
      <c r="E99" s="57">
        <f t="shared" si="14"/>
        <v>0</v>
      </c>
      <c r="F99" s="57">
        <v>7</v>
      </c>
      <c r="G99" s="66">
        <v>35</v>
      </c>
      <c r="H99" s="10">
        <f t="shared" si="15"/>
        <v>0</v>
      </c>
      <c r="I99" s="121" t="s">
        <v>257</v>
      </c>
      <c r="J99" s="97">
        <f t="shared" si="16"/>
        <v>0</v>
      </c>
      <c r="K99" s="73">
        <f t="shared" si="17"/>
        <v>0</v>
      </c>
      <c r="L99" s="106"/>
    </row>
    <row r="100" spans="1:12" ht="15" customHeight="1" x14ac:dyDescent="0.25">
      <c r="A100" s="32" t="s">
        <v>237</v>
      </c>
      <c r="B100" s="71" t="s">
        <v>54</v>
      </c>
      <c r="C100" s="58" t="s">
        <v>130</v>
      </c>
      <c r="D100" s="57">
        <v>6</v>
      </c>
      <c r="E100" s="57">
        <f t="shared" si="14"/>
        <v>0</v>
      </c>
      <c r="F100" s="57">
        <v>6</v>
      </c>
      <c r="G100" s="66">
        <v>42</v>
      </c>
      <c r="H100" s="10">
        <f t="shared" si="15"/>
        <v>0</v>
      </c>
      <c r="I100" s="121" t="s">
        <v>257</v>
      </c>
      <c r="J100" s="97">
        <f t="shared" si="16"/>
        <v>0</v>
      </c>
      <c r="K100" s="98">
        <f t="shared" si="17"/>
        <v>0</v>
      </c>
      <c r="L100" s="106"/>
    </row>
    <row r="101" spans="1:12" x14ac:dyDescent="0.25">
      <c r="A101" s="32" t="s">
        <v>238</v>
      </c>
      <c r="B101" s="71" t="s">
        <v>76</v>
      </c>
      <c r="C101" s="58" t="s">
        <v>136</v>
      </c>
      <c r="D101" s="57">
        <v>5</v>
      </c>
      <c r="E101" s="57">
        <f t="shared" si="14"/>
        <v>0</v>
      </c>
      <c r="F101" s="57">
        <v>5</v>
      </c>
      <c r="G101" s="66">
        <v>36</v>
      </c>
      <c r="H101" s="10">
        <f t="shared" si="15"/>
        <v>0</v>
      </c>
      <c r="I101" s="121" t="s">
        <v>257</v>
      </c>
      <c r="J101" s="97">
        <f t="shared" si="16"/>
        <v>0</v>
      </c>
      <c r="K101" s="73">
        <f t="shared" si="17"/>
        <v>0</v>
      </c>
      <c r="L101" s="106"/>
    </row>
    <row r="102" spans="1:12" x14ac:dyDescent="0.25">
      <c r="A102" s="32" t="s">
        <v>239</v>
      </c>
      <c r="B102" s="71" t="s">
        <v>104</v>
      </c>
      <c r="C102" s="58" t="s">
        <v>139</v>
      </c>
      <c r="D102" s="57">
        <v>5</v>
      </c>
      <c r="E102" s="57">
        <f t="shared" si="14"/>
        <v>0</v>
      </c>
      <c r="F102" s="57">
        <v>5</v>
      </c>
      <c r="G102" s="66"/>
      <c r="H102" s="10">
        <f t="shared" si="15"/>
        <v>0</v>
      </c>
      <c r="I102" s="121" t="s">
        <v>257</v>
      </c>
      <c r="J102" s="97">
        <f t="shared" si="16"/>
        <v>0</v>
      </c>
      <c r="K102" s="73">
        <f t="shared" si="17"/>
        <v>0</v>
      </c>
      <c r="L102" s="106"/>
    </row>
    <row r="103" spans="1:12" x14ac:dyDescent="0.25">
      <c r="A103" s="32" t="s">
        <v>240</v>
      </c>
      <c r="B103" s="71" t="s">
        <v>15</v>
      </c>
      <c r="C103" s="58" t="s">
        <v>131</v>
      </c>
      <c r="D103" s="57">
        <v>4</v>
      </c>
      <c r="E103" s="57">
        <f t="shared" si="14"/>
        <v>0</v>
      </c>
      <c r="F103" s="57">
        <v>4</v>
      </c>
      <c r="G103" s="66"/>
      <c r="H103" s="10">
        <f t="shared" si="15"/>
        <v>0</v>
      </c>
      <c r="I103" s="121" t="s">
        <v>257</v>
      </c>
      <c r="J103" s="97">
        <f t="shared" si="16"/>
        <v>0</v>
      </c>
      <c r="K103" s="73">
        <f t="shared" si="17"/>
        <v>0</v>
      </c>
      <c r="L103" s="106"/>
    </row>
    <row r="104" spans="1:12" x14ac:dyDescent="0.25">
      <c r="A104" s="32" t="s">
        <v>241</v>
      </c>
      <c r="B104" s="71" t="s">
        <v>51</v>
      </c>
      <c r="C104" s="60" t="s">
        <v>133</v>
      </c>
      <c r="D104" s="57">
        <v>4</v>
      </c>
      <c r="E104" s="57">
        <f t="shared" si="14"/>
        <v>0</v>
      </c>
      <c r="F104" s="57">
        <v>4</v>
      </c>
      <c r="G104" s="66"/>
      <c r="H104" s="10">
        <f t="shared" si="15"/>
        <v>0</v>
      </c>
      <c r="I104" s="121" t="s">
        <v>257</v>
      </c>
      <c r="J104" s="97">
        <f t="shared" si="16"/>
        <v>0</v>
      </c>
      <c r="K104" s="98">
        <f t="shared" si="17"/>
        <v>0</v>
      </c>
      <c r="L104" s="106"/>
    </row>
    <row r="105" spans="1:12" x14ac:dyDescent="0.25">
      <c r="A105" s="32" t="s">
        <v>242</v>
      </c>
      <c r="B105" s="71" t="s">
        <v>53</v>
      </c>
      <c r="C105" s="61" t="s">
        <v>134</v>
      </c>
      <c r="D105" s="57">
        <v>4</v>
      </c>
      <c r="E105" s="57">
        <f t="shared" si="14"/>
        <v>0</v>
      </c>
      <c r="F105" s="57">
        <v>4</v>
      </c>
      <c r="G105" s="66">
        <v>39</v>
      </c>
      <c r="H105" s="10">
        <f t="shared" si="15"/>
        <v>0</v>
      </c>
      <c r="I105" s="121" t="s">
        <v>257</v>
      </c>
      <c r="J105" s="97">
        <f t="shared" si="16"/>
        <v>0</v>
      </c>
      <c r="K105" s="73">
        <f t="shared" si="17"/>
        <v>0</v>
      </c>
      <c r="L105" s="106"/>
    </row>
    <row r="106" spans="1:12" ht="13.5" customHeight="1" x14ac:dyDescent="0.25">
      <c r="A106" s="32" t="s">
        <v>243</v>
      </c>
      <c r="B106" s="71" t="s">
        <v>24</v>
      </c>
      <c r="C106" s="56" t="s">
        <v>134</v>
      </c>
      <c r="D106" s="57">
        <v>3</v>
      </c>
      <c r="E106" s="57">
        <f t="shared" si="14"/>
        <v>0</v>
      </c>
      <c r="F106" s="57">
        <v>3</v>
      </c>
      <c r="G106" s="66"/>
      <c r="H106" s="10">
        <f t="shared" si="15"/>
        <v>0</v>
      </c>
      <c r="I106" s="121" t="s">
        <v>257</v>
      </c>
      <c r="J106" s="97">
        <f t="shared" si="16"/>
        <v>0</v>
      </c>
      <c r="K106" s="98">
        <f t="shared" si="17"/>
        <v>0</v>
      </c>
      <c r="L106" s="106"/>
    </row>
    <row r="107" spans="1:12" ht="17.25" customHeight="1" x14ac:dyDescent="0.25">
      <c r="A107" s="32" t="s">
        <v>244</v>
      </c>
      <c r="B107" s="71" t="s">
        <v>64</v>
      </c>
      <c r="C107" s="59" t="s">
        <v>127</v>
      </c>
      <c r="D107" s="57">
        <v>3</v>
      </c>
      <c r="E107" s="57">
        <f t="shared" si="14"/>
        <v>0</v>
      </c>
      <c r="F107" s="57">
        <v>3</v>
      </c>
      <c r="G107" s="66"/>
      <c r="H107" s="10">
        <f t="shared" si="15"/>
        <v>0</v>
      </c>
      <c r="I107" s="121" t="s">
        <v>257</v>
      </c>
      <c r="J107" s="97">
        <f t="shared" si="16"/>
        <v>0</v>
      </c>
      <c r="K107" s="73">
        <f t="shared" si="17"/>
        <v>0</v>
      </c>
      <c r="L107" s="106"/>
    </row>
    <row r="108" spans="1:12" ht="15" customHeight="1" x14ac:dyDescent="0.25">
      <c r="A108" s="32" t="s">
        <v>245</v>
      </c>
      <c r="B108" s="71" t="s">
        <v>91</v>
      </c>
      <c r="C108" s="58" t="s">
        <v>139</v>
      </c>
      <c r="D108" s="57">
        <v>3</v>
      </c>
      <c r="E108" s="57">
        <f t="shared" si="14"/>
        <v>0</v>
      </c>
      <c r="F108" s="57">
        <v>3</v>
      </c>
      <c r="G108" s="66">
        <v>43</v>
      </c>
      <c r="H108" s="10">
        <f t="shared" si="15"/>
        <v>0</v>
      </c>
      <c r="I108" s="121" t="s">
        <v>257</v>
      </c>
      <c r="J108" s="97">
        <f t="shared" si="16"/>
        <v>0</v>
      </c>
      <c r="K108" s="73">
        <f t="shared" si="17"/>
        <v>0</v>
      </c>
      <c r="L108" s="106"/>
    </row>
    <row r="109" spans="1:12" x14ac:dyDescent="0.25">
      <c r="A109" s="32" t="s">
        <v>246</v>
      </c>
      <c r="B109" s="71" t="s">
        <v>23</v>
      </c>
      <c r="C109" s="58" t="s">
        <v>130</v>
      </c>
      <c r="D109" s="57">
        <v>1</v>
      </c>
      <c r="E109" s="57">
        <f t="shared" si="14"/>
        <v>0</v>
      </c>
      <c r="F109" s="57">
        <v>1</v>
      </c>
      <c r="G109" s="66"/>
      <c r="H109" s="10">
        <f t="shared" si="15"/>
        <v>0</v>
      </c>
      <c r="I109" s="121" t="s">
        <v>257</v>
      </c>
      <c r="J109" s="97">
        <f t="shared" si="16"/>
        <v>0</v>
      </c>
      <c r="K109" s="73">
        <f t="shared" si="17"/>
        <v>0</v>
      </c>
      <c r="L109" s="106"/>
    </row>
    <row r="110" spans="1:12" x14ac:dyDescent="0.25">
      <c r="A110" s="32" t="s">
        <v>247</v>
      </c>
      <c r="B110" s="71" t="s">
        <v>65</v>
      </c>
      <c r="C110" s="56" t="s">
        <v>132</v>
      </c>
      <c r="D110" s="57">
        <v>1</v>
      </c>
      <c r="E110" s="57">
        <f t="shared" si="14"/>
        <v>0</v>
      </c>
      <c r="F110" s="57">
        <v>1</v>
      </c>
      <c r="G110" s="66"/>
      <c r="H110" s="10">
        <f t="shared" si="15"/>
        <v>0</v>
      </c>
      <c r="I110" s="121" t="s">
        <v>257</v>
      </c>
      <c r="J110" s="97">
        <f t="shared" si="16"/>
        <v>0</v>
      </c>
      <c r="K110" s="73">
        <f t="shared" si="17"/>
        <v>0</v>
      </c>
      <c r="L110" s="106"/>
    </row>
    <row r="111" spans="1:12" ht="12.75" customHeight="1" x14ac:dyDescent="0.25">
      <c r="A111" s="32" t="s">
        <v>248</v>
      </c>
      <c r="B111" s="71" t="s">
        <v>85</v>
      </c>
      <c r="C111" s="58" t="s">
        <v>133</v>
      </c>
      <c r="D111" s="57">
        <v>1</v>
      </c>
      <c r="E111" s="57">
        <f t="shared" si="14"/>
        <v>0</v>
      </c>
      <c r="F111" s="57">
        <v>1</v>
      </c>
      <c r="G111" s="66"/>
      <c r="H111" s="10">
        <f t="shared" si="15"/>
        <v>0</v>
      </c>
      <c r="I111" s="121" t="s">
        <v>257</v>
      </c>
      <c r="J111" s="97">
        <f t="shared" si="16"/>
        <v>0</v>
      </c>
      <c r="K111" s="73">
        <f t="shared" si="17"/>
        <v>0</v>
      </c>
      <c r="L111" s="106"/>
    </row>
    <row r="112" spans="1:12" x14ac:dyDescent="0.25">
      <c r="A112" s="32" t="s">
        <v>249</v>
      </c>
      <c r="B112" s="71" t="s">
        <v>100</v>
      </c>
      <c r="C112" s="58" t="s">
        <v>133</v>
      </c>
      <c r="D112" s="57">
        <v>1</v>
      </c>
      <c r="E112" s="57">
        <f t="shared" si="14"/>
        <v>0</v>
      </c>
      <c r="F112" s="57">
        <v>1</v>
      </c>
      <c r="G112" s="66"/>
      <c r="H112" s="10">
        <f t="shared" si="15"/>
        <v>0</v>
      </c>
      <c r="I112" s="121" t="s">
        <v>257</v>
      </c>
      <c r="J112" s="97">
        <f t="shared" si="16"/>
        <v>0</v>
      </c>
      <c r="K112" s="73">
        <f t="shared" si="17"/>
        <v>0</v>
      </c>
      <c r="L112" s="106"/>
    </row>
    <row r="113" spans="1:12" x14ac:dyDescent="0.25">
      <c r="A113" s="32" t="s">
        <v>250</v>
      </c>
      <c r="B113" s="71" t="s">
        <v>29</v>
      </c>
      <c r="C113" s="59" t="s">
        <v>136</v>
      </c>
      <c r="D113" s="57">
        <v>0</v>
      </c>
      <c r="E113" s="57">
        <f t="shared" si="14"/>
        <v>0</v>
      </c>
      <c r="F113" s="57">
        <v>0</v>
      </c>
      <c r="G113" s="66"/>
      <c r="H113" s="10">
        <v>0</v>
      </c>
      <c r="I113" s="121" t="s">
        <v>257</v>
      </c>
      <c r="J113" s="97">
        <f t="shared" si="16"/>
        <v>0</v>
      </c>
      <c r="K113" s="73">
        <f t="shared" si="17"/>
        <v>0</v>
      </c>
      <c r="L113" s="106"/>
    </row>
    <row r="114" spans="1:12" x14ac:dyDescent="0.25">
      <c r="A114" s="32" t="s">
        <v>251</v>
      </c>
      <c r="B114" s="71" t="s">
        <v>30</v>
      </c>
      <c r="C114" s="58" t="s">
        <v>133</v>
      </c>
      <c r="D114" s="57">
        <v>0</v>
      </c>
      <c r="E114" s="57">
        <f t="shared" si="14"/>
        <v>0</v>
      </c>
      <c r="F114" s="57">
        <v>0</v>
      </c>
      <c r="G114" s="66"/>
      <c r="H114" s="10">
        <v>0</v>
      </c>
      <c r="I114" s="121" t="s">
        <v>257</v>
      </c>
      <c r="J114" s="97">
        <f t="shared" si="16"/>
        <v>0</v>
      </c>
      <c r="K114" s="73">
        <f t="shared" si="17"/>
        <v>0</v>
      </c>
      <c r="L114" s="106"/>
    </row>
    <row r="115" spans="1:12" x14ac:dyDescent="0.25">
      <c r="A115" s="32" t="s">
        <v>252</v>
      </c>
      <c r="B115" s="71" t="s">
        <v>52</v>
      </c>
      <c r="C115" s="59" t="s">
        <v>136</v>
      </c>
      <c r="D115" s="57">
        <v>0</v>
      </c>
      <c r="E115" s="57">
        <f t="shared" si="14"/>
        <v>0</v>
      </c>
      <c r="F115" s="57">
        <v>0</v>
      </c>
      <c r="G115" s="66"/>
      <c r="H115" s="10">
        <v>0</v>
      </c>
      <c r="I115" s="121" t="s">
        <v>257</v>
      </c>
      <c r="J115" s="97">
        <f t="shared" si="16"/>
        <v>0</v>
      </c>
      <c r="K115" s="73">
        <f t="shared" si="17"/>
        <v>0</v>
      </c>
      <c r="L115" s="106"/>
    </row>
  </sheetData>
  <autoFilter ref="A5:L115"/>
  <sortState ref="B81:K115">
    <sortCondition descending="1" ref="D81:D115"/>
  </sortState>
  <mergeCells count="5">
    <mergeCell ref="L6:L13"/>
    <mergeCell ref="L14:L20"/>
    <mergeCell ref="L21:L56"/>
    <mergeCell ref="L57:L80"/>
    <mergeCell ref="L81:L1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ALVARÁ</vt:lpstr>
      <vt:lpstr>VIABILIDADE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Witor Fernando da Silva</dc:creator>
  <cp:lastModifiedBy>Antônio Matheus Pereira Calixto</cp:lastModifiedBy>
  <dcterms:created xsi:type="dcterms:W3CDTF">2024-04-22T17:27:38Z</dcterms:created>
  <dcterms:modified xsi:type="dcterms:W3CDTF">2024-05-02T15:37:21Z</dcterms:modified>
</cp:coreProperties>
</file>